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Election 2026\Primary Election\"/>
    </mc:Choice>
  </mc:AlternateContent>
  <xr:revisionPtr revIDLastSave="0" documentId="8_{224191D6-BC72-4604-B37C-78CC923A17FC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Summary" sheetId="1" r:id="rId1"/>
    <sheet name="Autauga" sheetId="2" r:id="rId2"/>
    <sheet name="Baldwin" sheetId="3" r:id="rId3"/>
    <sheet name="Barbour" sheetId="4" r:id="rId4"/>
    <sheet name="Bibb" sheetId="5" r:id="rId5"/>
    <sheet name="Blount" sheetId="6" r:id="rId6"/>
    <sheet name="Bullock" sheetId="7" r:id="rId7"/>
    <sheet name="Butler" sheetId="8" r:id="rId8"/>
    <sheet name="Calhoun" sheetId="9" r:id="rId9"/>
    <sheet name="Chambers" sheetId="10" r:id="rId10"/>
    <sheet name="Cherokee" sheetId="11" r:id="rId11"/>
    <sheet name="Chilton" sheetId="12" r:id="rId12"/>
    <sheet name="Choctaw" sheetId="13" r:id="rId13"/>
    <sheet name="Clarke" sheetId="14" r:id="rId14"/>
    <sheet name="Clay" sheetId="15" r:id="rId15"/>
    <sheet name="Cleburne" sheetId="16" r:id="rId16"/>
    <sheet name="Coffee" sheetId="17" r:id="rId17"/>
    <sheet name="Colbert" sheetId="18" r:id="rId18"/>
    <sheet name="Conecuh" sheetId="19" r:id="rId19"/>
    <sheet name="Coosa" sheetId="20" r:id="rId20"/>
    <sheet name="Covington" sheetId="21" r:id="rId21"/>
    <sheet name="Crenshaw" sheetId="22" r:id="rId22"/>
    <sheet name="Cullman" sheetId="23" r:id="rId23"/>
    <sheet name="Dale" sheetId="24" r:id="rId24"/>
    <sheet name="Dallas" sheetId="25" r:id="rId25"/>
    <sheet name="Dekalb" sheetId="26" r:id="rId26"/>
    <sheet name="Elmore" sheetId="27" r:id="rId27"/>
    <sheet name="Escambia" sheetId="28" r:id="rId28"/>
    <sheet name="Etowah" sheetId="29" r:id="rId29"/>
    <sheet name="Fayette" sheetId="30" r:id="rId30"/>
    <sheet name="Franklin" sheetId="31" r:id="rId31"/>
    <sheet name="Geneva" sheetId="32" r:id="rId32"/>
    <sheet name="Greene" sheetId="33" r:id="rId33"/>
    <sheet name="Hale" sheetId="34" r:id="rId34"/>
    <sheet name="Henry" sheetId="35" r:id="rId35"/>
    <sheet name="Houston" sheetId="36" r:id="rId36"/>
    <sheet name="Jackson" sheetId="37" r:id="rId37"/>
    <sheet name="Jefferson" sheetId="38" r:id="rId38"/>
    <sheet name="Lamar" sheetId="39" r:id="rId39"/>
    <sheet name="Lauderdale" sheetId="40" r:id="rId40"/>
    <sheet name="Lawrence" sheetId="41" r:id="rId41"/>
    <sheet name="Lee" sheetId="42" r:id="rId42"/>
    <sheet name="Limestone" sheetId="43" r:id="rId43"/>
    <sheet name="Lowndes" sheetId="44" r:id="rId44"/>
    <sheet name="Macon" sheetId="45" r:id="rId45"/>
    <sheet name="Madison" sheetId="46" r:id="rId46"/>
    <sheet name="Marengo" sheetId="47" r:id="rId47"/>
    <sheet name="Marion" sheetId="48" r:id="rId48"/>
    <sheet name="Marshall" sheetId="49" r:id="rId49"/>
    <sheet name="Mobile" sheetId="50" r:id="rId50"/>
    <sheet name="Monroe" sheetId="51" r:id="rId51"/>
    <sheet name="Montgomery" sheetId="52" r:id="rId52"/>
    <sheet name="Morgan" sheetId="53" r:id="rId53"/>
    <sheet name="Perry" sheetId="54" r:id="rId54"/>
    <sheet name="Pickens" sheetId="55" r:id="rId55"/>
    <sheet name="Pike" sheetId="56" r:id="rId56"/>
    <sheet name="Randolph" sheetId="57" r:id="rId57"/>
    <sheet name="Russell" sheetId="58" r:id="rId58"/>
    <sheet name="St. Clair" sheetId="59" r:id="rId59"/>
    <sheet name="Shelby" sheetId="60" r:id="rId60"/>
    <sheet name="Sumter" sheetId="61" r:id="rId61"/>
    <sheet name="Talladega" sheetId="62" r:id="rId62"/>
    <sheet name="Tallapoosa" sheetId="63" r:id="rId63"/>
    <sheet name="Tuscaloosa" sheetId="64" r:id="rId64"/>
    <sheet name="Walker" sheetId="65" r:id="rId65"/>
    <sheet name="Washington" sheetId="66" r:id="rId66"/>
    <sheet name="Wilcox" sheetId="67" r:id="rId67"/>
    <sheet name="Winston" sheetId="68" r:id="rId6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1" i="68" l="1"/>
  <c r="C90" i="68" s="1"/>
  <c r="B86" i="68"/>
  <c r="C84" i="68" s="1"/>
  <c r="C86" i="68" s="1"/>
  <c r="C85" i="68"/>
  <c r="B81" i="68"/>
  <c r="C79" i="68" s="1"/>
  <c r="C80" i="68"/>
  <c r="C78" i="68"/>
  <c r="B75" i="68"/>
  <c r="C74" i="68"/>
  <c r="C73" i="68"/>
  <c r="C75" i="68" s="1"/>
  <c r="B70" i="68"/>
  <c r="C69" i="68" s="1"/>
  <c r="B65" i="68"/>
  <c r="C62" i="68" s="1"/>
  <c r="C64" i="68"/>
  <c r="C63" i="68"/>
  <c r="B58" i="68"/>
  <c r="C57" i="68"/>
  <c r="C56" i="68"/>
  <c r="C58" i="68" s="1"/>
  <c r="B53" i="68"/>
  <c r="C52" i="68"/>
  <c r="C51" i="68"/>
  <c r="C50" i="68"/>
  <c r="C53" i="68" s="1"/>
  <c r="B47" i="68"/>
  <c r="C46" i="68" s="1"/>
  <c r="C47" i="68" s="1"/>
  <c r="C45" i="68"/>
  <c r="B42" i="68"/>
  <c r="C40" i="68" s="1"/>
  <c r="C42" i="68" s="1"/>
  <c r="C41" i="68"/>
  <c r="B37" i="68"/>
  <c r="C36" i="68"/>
  <c r="C35" i="68"/>
  <c r="C34" i="68"/>
  <c r="C37" i="68" s="1"/>
  <c r="B31" i="68"/>
  <c r="C30" i="68"/>
  <c r="C29" i="68"/>
  <c r="C28" i="68"/>
  <c r="C31" i="68" s="1"/>
  <c r="B25" i="68"/>
  <c r="C24" i="68" s="1"/>
  <c r="C23" i="68"/>
  <c r="C22" i="68"/>
  <c r="C21" i="68"/>
  <c r="C20" i="68"/>
  <c r="C19" i="68"/>
  <c r="B15" i="68"/>
  <c r="C12" i="68" s="1"/>
  <c r="C14" i="68"/>
  <c r="C13" i="68"/>
  <c r="C9" i="68"/>
  <c r="C8" i="68"/>
  <c r="B5" i="68"/>
  <c r="C4" i="68" s="1"/>
  <c r="C5" i="68" s="1"/>
  <c r="C3" i="68"/>
  <c r="C2" i="68"/>
  <c r="B65" i="67"/>
  <c r="C64" i="67" s="1"/>
  <c r="B58" i="67"/>
  <c r="C57" i="67" s="1"/>
  <c r="B53" i="67"/>
  <c r="C50" i="67" s="1"/>
  <c r="C53" i="67" s="1"/>
  <c r="C52" i="67"/>
  <c r="C51" i="67"/>
  <c r="B47" i="67"/>
  <c r="C46" i="67"/>
  <c r="C45" i="67"/>
  <c r="C47" i="67" s="1"/>
  <c r="B42" i="67"/>
  <c r="C41" i="67" s="1"/>
  <c r="C42" i="67" s="1"/>
  <c r="C40" i="67"/>
  <c r="B37" i="67"/>
  <c r="C35" i="67" s="1"/>
  <c r="C36" i="67"/>
  <c r="B31" i="67"/>
  <c r="C28" i="67" s="1"/>
  <c r="C31" i="67" s="1"/>
  <c r="C30" i="67"/>
  <c r="C29" i="67"/>
  <c r="B25" i="67"/>
  <c r="C21" i="67" s="1"/>
  <c r="C24" i="67"/>
  <c r="C23" i="67"/>
  <c r="C22" i="67"/>
  <c r="C19" i="67"/>
  <c r="C18" i="67"/>
  <c r="B15" i="67"/>
  <c r="C14" i="67" s="1"/>
  <c r="C9" i="67"/>
  <c r="B5" i="67"/>
  <c r="C4" i="67"/>
  <c r="C3" i="67"/>
  <c r="C2" i="67"/>
  <c r="C5" i="67" s="1"/>
  <c r="B89" i="66"/>
  <c r="C88" i="66"/>
  <c r="C87" i="66"/>
  <c r="C89" i="66" s="1"/>
  <c r="B84" i="66"/>
  <c r="C83" i="66" s="1"/>
  <c r="C78" i="66"/>
  <c r="B75" i="66"/>
  <c r="C74" i="66"/>
  <c r="C73" i="66"/>
  <c r="C75" i="66" s="1"/>
  <c r="B70" i="66"/>
  <c r="C69" i="66" s="1"/>
  <c r="B65" i="66"/>
  <c r="C62" i="66" s="1"/>
  <c r="C64" i="66"/>
  <c r="C63" i="66"/>
  <c r="B58" i="66"/>
  <c r="C57" i="66"/>
  <c r="C56" i="66"/>
  <c r="C58" i="66" s="1"/>
  <c r="B53" i="66"/>
  <c r="C52" i="66"/>
  <c r="C51" i="66"/>
  <c r="C50" i="66"/>
  <c r="C53" i="66" s="1"/>
  <c r="B47" i="66"/>
  <c r="C46" i="66" s="1"/>
  <c r="C47" i="66" s="1"/>
  <c r="C45" i="66"/>
  <c r="B42" i="66"/>
  <c r="C40" i="66" s="1"/>
  <c r="C42" i="66" s="1"/>
  <c r="C41" i="66"/>
  <c r="B37" i="66"/>
  <c r="C36" i="66"/>
  <c r="C35" i="66"/>
  <c r="C34" i="66"/>
  <c r="C37" i="66" s="1"/>
  <c r="B31" i="66"/>
  <c r="C30" i="66"/>
  <c r="C29" i="66"/>
  <c r="C28" i="66"/>
  <c r="C31" i="66" s="1"/>
  <c r="B25" i="66"/>
  <c r="C24" i="66" s="1"/>
  <c r="C23" i="66"/>
  <c r="C22" i="66"/>
  <c r="C21" i="66"/>
  <c r="C20" i="66"/>
  <c r="C19" i="66"/>
  <c r="B15" i="66"/>
  <c r="C12" i="66" s="1"/>
  <c r="C14" i="66"/>
  <c r="C13" i="66"/>
  <c r="C9" i="66"/>
  <c r="C8" i="66"/>
  <c r="B5" i="66"/>
  <c r="C4" i="66" s="1"/>
  <c r="C5" i="66" s="1"/>
  <c r="C3" i="66"/>
  <c r="C2" i="66"/>
  <c r="B102" i="65"/>
  <c r="C101" i="65" s="1"/>
  <c r="B97" i="65"/>
  <c r="C96" i="65"/>
  <c r="C95" i="65"/>
  <c r="C97" i="65" s="1"/>
  <c r="B92" i="65"/>
  <c r="C91" i="65"/>
  <c r="C90" i="65"/>
  <c r="C92" i="65" s="1"/>
  <c r="B87" i="65"/>
  <c r="C86" i="65" s="1"/>
  <c r="B82" i="65"/>
  <c r="C79" i="65" s="1"/>
  <c r="C81" i="65"/>
  <c r="C80" i="65"/>
  <c r="B75" i="65"/>
  <c r="C74" i="65"/>
  <c r="C73" i="65"/>
  <c r="C75" i="65" s="1"/>
  <c r="B70" i="65"/>
  <c r="C69" i="65"/>
  <c r="C68" i="65"/>
  <c r="C70" i="65" s="1"/>
  <c r="B65" i="65"/>
  <c r="C64" i="65" s="1"/>
  <c r="B58" i="65"/>
  <c r="C57" i="65" s="1"/>
  <c r="B53" i="65"/>
  <c r="C50" i="65" s="1"/>
  <c r="C53" i="65" s="1"/>
  <c r="C52" i="65"/>
  <c r="C51" i="65"/>
  <c r="B47" i="65"/>
  <c r="C46" i="65"/>
  <c r="C45" i="65"/>
  <c r="C47" i="65" s="1"/>
  <c r="B42" i="65"/>
  <c r="C41" i="65" s="1"/>
  <c r="C42" i="65" s="1"/>
  <c r="C40" i="65"/>
  <c r="B37" i="65"/>
  <c r="C35" i="65" s="1"/>
  <c r="C36" i="65"/>
  <c r="B31" i="65"/>
  <c r="C28" i="65" s="1"/>
  <c r="C31" i="65" s="1"/>
  <c r="C30" i="65"/>
  <c r="C29" i="65"/>
  <c r="B25" i="65"/>
  <c r="C21" i="65" s="1"/>
  <c r="C24" i="65"/>
  <c r="C23" i="65"/>
  <c r="C22" i="65"/>
  <c r="C19" i="65"/>
  <c r="C18" i="65"/>
  <c r="B15" i="65"/>
  <c r="C14" i="65" s="1"/>
  <c r="C9" i="65"/>
  <c r="B5" i="65"/>
  <c r="C4" i="65"/>
  <c r="C3" i="65"/>
  <c r="C2" i="65"/>
  <c r="C5" i="65" s="1"/>
  <c r="B80" i="64"/>
  <c r="C79" i="64"/>
  <c r="C78" i="64"/>
  <c r="C80" i="64" s="1"/>
  <c r="B75" i="64"/>
  <c r="C74" i="64" s="1"/>
  <c r="B70" i="64"/>
  <c r="C69" i="64"/>
  <c r="C68" i="64"/>
  <c r="C70" i="64" s="1"/>
  <c r="B65" i="64"/>
  <c r="C64" i="64"/>
  <c r="C63" i="64"/>
  <c r="C62" i="64"/>
  <c r="C61" i="64"/>
  <c r="C65" i="64" s="1"/>
  <c r="B58" i="64"/>
  <c r="C57" i="64"/>
  <c r="C56" i="64"/>
  <c r="C58" i="64" s="1"/>
  <c r="B53" i="64"/>
  <c r="C52" i="64" s="1"/>
  <c r="B47" i="64"/>
  <c r="C45" i="64" s="1"/>
  <c r="C47" i="64" s="1"/>
  <c r="C46" i="64"/>
  <c r="B42" i="64"/>
  <c r="C41" i="64"/>
  <c r="C40" i="64"/>
  <c r="C42" i="64" s="1"/>
  <c r="B37" i="64"/>
  <c r="C36" i="64" s="1"/>
  <c r="C37" i="64" s="1"/>
  <c r="C35" i="64"/>
  <c r="C34" i="64"/>
  <c r="B31" i="64"/>
  <c r="C30" i="64" s="1"/>
  <c r="B25" i="64"/>
  <c r="C23" i="64" s="1"/>
  <c r="C24" i="64"/>
  <c r="C19" i="64"/>
  <c r="C18" i="64"/>
  <c r="B15" i="64"/>
  <c r="C14" i="64"/>
  <c r="C13" i="64"/>
  <c r="C12" i="64"/>
  <c r="C11" i="64"/>
  <c r="C10" i="64"/>
  <c r="C9" i="64"/>
  <c r="C8" i="64"/>
  <c r="C15" i="64" s="1"/>
  <c r="B5" i="64"/>
  <c r="C3" i="64" s="1"/>
  <c r="C4" i="64"/>
  <c r="B97" i="63"/>
  <c r="C96" i="63"/>
  <c r="C95" i="63"/>
  <c r="C97" i="63" s="1"/>
  <c r="B92" i="63"/>
  <c r="C91" i="63"/>
  <c r="C90" i="63"/>
  <c r="C92" i="63" s="1"/>
  <c r="B87" i="63"/>
  <c r="C86" i="63" s="1"/>
  <c r="B82" i="63"/>
  <c r="C79" i="63" s="1"/>
  <c r="C81" i="63"/>
  <c r="C80" i="63"/>
  <c r="B75" i="63"/>
  <c r="C74" i="63"/>
  <c r="C73" i="63"/>
  <c r="C75" i="63" s="1"/>
  <c r="B70" i="63"/>
  <c r="C69" i="63"/>
  <c r="C68" i="63"/>
  <c r="C70" i="63" s="1"/>
  <c r="B65" i="63"/>
  <c r="C64" i="63" s="1"/>
  <c r="B58" i="63"/>
  <c r="C57" i="63" s="1"/>
  <c r="B53" i="63"/>
  <c r="C50" i="63" s="1"/>
  <c r="C53" i="63" s="1"/>
  <c r="C52" i="63"/>
  <c r="C51" i="63"/>
  <c r="B47" i="63"/>
  <c r="C46" i="63"/>
  <c r="C45" i="63"/>
  <c r="C47" i="63" s="1"/>
  <c r="B42" i="63"/>
  <c r="C41" i="63" s="1"/>
  <c r="C42" i="63" s="1"/>
  <c r="C40" i="63"/>
  <c r="B37" i="63"/>
  <c r="C35" i="63" s="1"/>
  <c r="C36" i="63"/>
  <c r="B31" i="63"/>
  <c r="C28" i="63" s="1"/>
  <c r="C31" i="63" s="1"/>
  <c r="C30" i="63"/>
  <c r="C29" i="63"/>
  <c r="B25" i="63"/>
  <c r="C21" i="63" s="1"/>
  <c r="C24" i="63"/>
  <c r="C23" i="63"/>
  <c r="C22" i="63"/>
  <c r="C19" i="63"/>
  <c r="C18" i="63"/>
  <c r="B15" i="63"/>
  <c r="C14" i="63" s="1"/>
  <c r="C9" i="63"/>
  <c r="B5" i="63"/>
  <c r="C4" i="63" s="1"/>
  <c r="C3" i="63"/>
  <c r="C2" i="63"/>
  <c r="C5" i="63" s="1"/>
  <c r="B106" i="62"/>
  <c r="C105" i="62"/>
  <c r="C104" i="62"/>
  <c r="C106" i="62" s="1"/>
  <c r="B101" i="62"/>
  <c r="C100" i="62" s="1"/>
  <c r="B96" i="62"/>
  <c r="C95" i="62"/>
  <c r="C94" i="62"/>
  <c r="C96" i="62" s="1"/>
  <c r="B91" i="62"/>
  <c r="C90" i="62"/>
  <c r="C89" i="62"/>
  <c r="C88" i="62"/>
  <c r="C91" i="62" s="1"/>
  <c r="B85" i="62"/>
  <c r="C84" i="62" s="1"/>
  <c r="C85" i="62" s="1"/>
  <c r="C83" i="62"/>
  <c r="B80" i="62"/>
  <c r="C78" i="62" s="1"/>
  <c r="C80" i="62" s="1"/>
  <c r="C79" i="62"/>
  <c r="B75" i="62"/>
  <c r="C74" i="62" s="1"/>
  <c r="C73" i="62"/>
  <c r="C75" i="62" s="1"/>
  <c r="B70" i="62"/>
  <c r="C69" i="62" s="1"/>
  <c r="C70" i="62" s="1"/>
  <c r="C68" i="62"/>
  <c r="B65" i="62"/>
  <c r="C63" i="62" s="1"/>
  <c r="C64" i="62"/>
  <c r="B58" i="62"/>
  <c r="C56" i="62" s="1"/>
  <c r="C58" i="62" s="1"/>
  <c r="C57" i="62"/>
  <c r="B53" i="62"/>
  <c r="C52" i="62" s="1"/>
  <c r="C51" i="62"/>
  <c r="C50" i="62"/>
  <c r="B47" i="62"/>
  <c r="C46" i="62"/>
  <c r="C45" i="62"/>
  <c r="C47" i="62" s="1"/>
  <c r="B42" i="62"/>
  <c r="C41" i="62" s="1"/>
  <c r="B37" i="62"/>
  <c r="C34" i="62" s="1"/>
  <c r="C37" i="62" s="1"/>
  <c r="C36" i="62"/>
  <c r="C35" i="62"/>
  <c r="B31" i="62"/>
  <c r="C30" i="62" s="1"/>
  <c r="C29" i="62"/>
  <c r="C28" i="62"/>
  <c r="C31" i="62" s="1"/>
  <c r="B25" i="62"/>
  <c r="C24" i="62"/>
  <c r="C23" i="62"/>
  <c r="C22" i="62"/>
  <c r="C21" i="62"/>
  <c r="C20" i="62"/>
  <c r="C19" i="62"/>
  <c r="C18" i="62"/>
  <c r="C25" i="62" s="1"/>
  <c r="B15" i="62"/>
  <c r="C13" i="62" s="1"/>
  <c r="C14" i="62"/>
  <c r="C9" i="62"/>
  <c r="C8" i="62"/>
  <c r="B5" i="62"/>
  <c r="C4" i="62"/>
  <c r="C3" i="62"/>
  <c r="C2" i="62"/>
  <c r="C5" i="62" s="1"/>
  <c r="B70" i="61"/>
  <c r="C69" i="61" s="1"/>
  <c r="C70" i="61" s="1"/>
  <c r="C68" i="61"/>
  <c r="B65" i="61"/>
  <c r="C63" i="61" s="1"/>
  <c r="C64" i="61"/>
  <c r="B58" i="61"/>
  <c r="C56" i="61" s="1"/>
  <c r="C58" i="61" s="1"/>
  <c r="C57" i="61"/>
  <c r="B53" i="61"/>
  <c r="C52" i="61"/>
  <c r="C51" i="61"/>
  <c r="C50" i="61"/>
  <c r="C53" i="61" s="1"/>
  <c r="B47" i="61"/>
  <c r="C46" i="61"/>
  <c r="C45" i="61"/>
  <c r="C47" i="61" s="1"/>
  <c r="B42" i="61"/>
  <c r="C41" i="61" s="1"/>
  <c r="B37" i="61"/>
  <c r="C34" i="61" s="1"/>
  <c r="C37" i="61" s="1"/>
  <c r="C36" i="61"/>
  <c r="C35" i="61"/>
  <c r="B31" i="61"/>
  <c r="C30" i="61"/>
  <c r="C29" i="61"/>
  <c r="C28" i="61"/>
  <c r="C31" i="61" s="1"/>
  <c r="B25" i="61"/>
  <c r="C20" i="61" s="1"/>
  <c r="C24" i="61"/>
  <c r="C23" i="61"/>
  <c r="C22" i="61"/>
  <c r="C21" i="61"/>
  <c r="C19" i="61"/>
  <c r="C18" i="61"/>
  <c r="C25" i="61" s="1"/>
  <c r="B15" i="61"/>
  <c r="C13" i="61" s="1"/>
  <c r="C14" i="61"/>
  <c r="C9" i="61"/>
  <c r="C8" i="61"/>
  <c r="B5" i="61"/>
  <c r="C4" i="61"/>
  <c r="C3" i="61"/>
  <c r="C2" i="61"/>
  <c r="C5" i="61" s="1"/>
  <c r="B152" i="60"/>
  <c r="C151" i="60" s="1"/>
  <c r="C152" i="60" s="1"/>
  <c r="C150" i="60"/>
  <c r="B147" i="60"/>
  <c r="C145" i="60" s="1"/>
  <c r="C146" i="60"/>
  <c r="B141" i="60"/>
  <c r="C140" i="60"/>
  <c r="C139" i="60"/>
  <c r="C141" i="60" s="1"/>
  <c r="B136" i="60"/>
  <c r="C135" i="60"/>
  <c r="C134" i="60"/>
  <c r="C133" i="60"/>
  <c r="C136" i="60" s="1"/>
  <c r="B130" i="60"/>
  <c r="C129" i="60" s="1"/>
  <c r="C130" i="60" s="1"/>
  <c r="C128" i="60"/>
  <c r="C127" i="60"/>
  <c r="B124" i="60"/>
  <c r="C123" i="60" s="1"/>
  <c r="B118" i="60"/>
  <c r="C116" i="60" s="1"/>
  <c r="C118" i="60" s="1"/>
  <c r="C117" i="60"/>
  <c r="B113" i="60"/>
  <c r="C112" i="60"/>
  <c r="C111" i="60"/>
  <c r="C113" i="60" s="1"/>
  <c r="B108" i="60"/>
  <c r="B103" i="60"/>
  <c r="C102" i="60"/>
  <c r="C101" i="60"/>
  <c r="C103" i="60" s="1"/>
  <c r="B98" i="60"/>
  <c r="C97" i="60"/>
  <c r="C96" i="60"/>
  <c r="C95" i="60"/>
  <c r="C94" i="60"/>
  <c r="C98" i="60" s="1"/>
  <c r="B91" i="60"/>
  <c r="C90" i="60"/>
  <c r="C89" i="60"/>
  <c r="C88" i="60"/>
  <c r="C91" i="60" s="1"/>
  <c r="C85" i="60"/>
  <c r="B85" i="60"/>
  <c r="C84" i="60"/>
  <c r="C83" i="60"/>
  <c r="B80" i="60"/>
  <c r="C78" i="60" s="1"/>
  <c r="C79" i="60"/>
  <c r="B75" i="60"/>
  <c r="C74" i="60"/>
  <c r="C73" i="60"/>
  <c r="C75" i="60" s="1"/>
  <c r="C70" i="60"/>
  <c r="B70" i="60"/>
  <c r="C69" i="60"/>
  <c r="C68" i="60"/>
  <c r="B65" i="60"/>
  <c r="C63" i="60" s="1"/>
  <c r="C64" i="60"/>
  <c r="B58" i="60"/>
  <c r="C56" i="60" s="1"/>
  <c r="C58" i="60" s="1"/>
  <c r="C57" i="60"/>
  <c r="B53" i="60"/>
  <c r="C52" i="60"/>
  <c r="C51" i="60"/>
  <c r="C50" i="60"/>
  <c r="C53" i="60" s="1"/>
  <c r="B47" i="60"/>
  <c r="C46" i="60"/>
  <c r="C45" i="60"/>
  <c r="C47" i="60" s="1"/>
  <c r="B42" i="60"/>
  <c r="C40" i="60" s="1"/>
  <c r="B37" i="60"/>
  <c r="C36" i="60"/>
  <c r="C35" i="60"/>
  <c r="C34" i="60"/>
  <c r="C37" i="60" s="1"/>
  <c r="B31" i="60"/>
  <c r="C30" i="60"/>
  <c r="C29" i="60"/>
  <c r="C28" i="60"/>
  <c r="C31" i="60" s="1"/>
  <c r="B25" i="60"/>
  <c r="C24" i="60" s="1"/>
  <c r="C23" i="60"/>
  <c r="C22" i="60"/>
  <c r="C21" i="60"/>
  <c r="C20" i="60"/>
  <c r="C25" i="60" s="1"/>
  <c r="C19" i="60"/>
  <c r="C18" i="60"/>
  <c r="B15" i="60"/>
  <c r="C12" i="60" s="1"/>
  <c r="C14" i="60"/>
  <c r="C13" i="60"/>
  <c r="C9" i="60"/>
  <c r="C8" i="60"/>
  <c r="C5" i="60"/>
  <c r="B5" i="60"/>
  <c r="C4" i="60" s="1"/>
  <c r="C3" i="60"/>
  <c r="C2" i="60"/>
  <c r="B117" i="59"/>
  <c r="B112" i="59"/>
  <c r="C111" i="59"/>
  <c r="C110" i="59"/>
  <c r="B107" i="59"/>
  <c r="C106" i="59"/>
  <c r="C105" i="59"/>
  <c r="C104" i="59"/>
  <c r="C107" i="59" s="1"/>
  <c r="C101" i="59"/>
  <c r="B101" i="59"/>
  <c r="C100" i="59"/>
  <c r="C99" i="59"/>
  <c r="B96" i="59"/>
  <c r="C95" i="59"/>
  <c r="B90" i="59"/>
  <c r="C89" i="59"/>
  <c r="C88" i="59"/>
  <c r="C90" i="59" s="1"/>
  <c r="B85" i="59"/>
  <c r="C84" i="59"/>
  <c r="C83" i="59"/>
  <c r="C85" i="59" s="1"/>
  <c r="B80" i="59"/>
  <c r="B75" i="59"/>
  <c r="C74" i="59"/>
  <c r="C73" i="59"/>
  <c r="B70" i="59"/>
  <c r="C69" i="59"/>
  <c r="C68" i="59"/>
  <c r="C70" i="59" s="1"/>
  <c r="B65" i="59"/>
  <c r="B58" i="59"/>
  <c r="B53" i="59"/>
  <c r="C50" i="59" s="1"/>
  <c r="C52" i="59"/>
  <c r="C51" i="59"/>
  <c r="B47" i="59"/>
  <c r="C46" i="59"/>
  <c r="C45" i="59"/>
  <c r="C47" i="59" s="1"/>
  <c r="C42" i="59"/>
  <c r="B42" i="59"/>
  <c r="C41" i="59"/>
  <c r="C40" i="59"/>
  <c r="B37" i="59"/>
  <c r="C36" i="59"/>
  <c r="B31" i="59"/>
  <c r="C28" i="59" s="1"/>
  <c r="C30" i="59"/>
  <c r="C29" i="59"/>
  <c r="B25" i="59"/>
  <c r="C21" i="59" s="1"/>
  <c r="C24" i="59"/>
  <c r="C23" i="59"/>
  <c r="C22" i="59"/>
  <c r="C19" i="59"/>
  <c r="C18" i="59"/>
  <c r="B15" i="59"/>
  <c r="C9" i="59" s="1"/>
  <c r="C10" i="59"/>
  <c r="B5" i="59"/>
  <c r="C4" i="59"/>
  <c r="C3" i="59"/>
  <c r="C2" i="59"/>
  <c r="B70" i="58"/>
  <c r="C69" i="58"/>
  <c r="C68" i="58"/>
  <c r="C70" i="58" s="1"/>
  <c r="B65" i="58"/>
  <c r="B58" i="58"/>
  <c r="B53" i="58"/>
  <c r="C50" i="58" s="1"/>
  <c r="C52" i="58"/>
  <c r="C51" i="58"/>
  <c r="B47" i="58"/>
  <c r="C46" i="58"/>
  <c r="C45" i="58"/>
  <c r="C47" i="58" s="1"/>
  <c r="C42" i="58"/>
  <c r="B42" i="58"/>
  <c r="C41" i="58" s="1"/>
  <c r="C40" i="58"/>
  <c r="B37" i="58"/>
  <c r="C36" i="58" s="1"/>
  <c r="B31" i="58"/>
  <c r="C28" i="58" s="1"/>
  <c r="C31" i="58" s="1"/>
  <c r="C30" i="58"/>
  <c r="C29" i="58"/>
  <c r="B25" i="58"/>
  <c r="C21" i="58" s="1"/>
  <c r="C24" i="58"/>
  <c r="C23" i="58"/>
  <c r="C22" i="58"/>
  <c r="C19" i="58"/>
  <c r="C18" i="58"/>
  <c r="B15" i="58"/>
  <c r="C10" i="58" s="1"/>
  <c r="C9" i="58"/>
  <c r="B5" i="58"/>
  <c r="C4" i="58"/>
  <c r="C3" i="58"/>
  <c r="C2" i="58"/>
  <c r="C5" i="58" s="1"/>
  <c r="B86" i="57"/>
  <c r="C85" i="57"/>
  <c r="C84" i="57"/>
  <c r="C83" i="57"/>
  <c r="C86" i="57" s="1"/>
  <c r="B80" i="57"/>
  <c r="C79" i="57" s="1"/>
  <c r="B75" i="57"/>
  <c r="C73" i="57" s="1"/>
  <c r="C74" i="57"/>
  <c r="B70" i="57"/>
  <c r="C69" i="57"/>
  <c r="C68" i="57"/>
  <c r="C70" i="57" s="1"/>
  <c r="B65" i="57"/>
  <c r="C64" i="57" s="1"/>
  <c r="C62" i="57"/>
  <c r="C61" i="57"/>
  <c r="B58" i="57"/>
  <c r="C57" i="57" s="1"/>
  <c r="B53" i="57"/>
  <c r="C52" i="57" s="1"/>
  <c r="B47" i="57"/>
  <c r="C46" i="57"/>
  <c r="C45" i="57"/>
  <c r="B42" i="57"/>
  <c r="C41" i="57"/>
  <c r="C40" i="57"/>
  <c r="C42" i="57" s="1"/>
  <c r="B37" i="57"/>
  <c r="B31" i="57"/>
  <c r="C30" i="57"/>
  <c r="B25" i="57"/>
  <c r="C22" i="57" s="1"/>
  <c r="C24" i="57"/>
  <c r="C23" i="57"/>
  <c r="C19" i="57"/>
  <c r="C18" i="57"/>
  <c r="B15" i="57"/>
  <c r="C14" i="57" s="1"/>
  <c r="C12" i="57"/>
  <c r="C11" i="57"/>
  <c r="C10" i="57"/>
  <c r="C9" i="57"/>
  <c r="C8" i="57"/>
  <c r="B5" i="57"/>
  <c r="C2" i="57" s="1"/>
  <c r="C4" i="57"/>
  <c r="C3" i="57"/>
  <c r="B65" i="56"/>
  <c r="C64" i="56"/>
  <c r="C63" i="56"/>
  <c r="C62" i="56"/>
  <c r="C61" i="56"/>
  <c r="B58" i="56"/>
  <c r="C57" i="56"/>
  <c r="C56" i="56"/>
  <c r="C58" i="56" s="1"/>
  <c r="B53" i="56"/>
  <c r="C52" i="56" s="1"/>
  <c r="C50" i="56"/>
  <c r="B47" i="56"/>
  <c r="B42" i="56"/>
  <c r="C41" i="56"/>
  <c r="C40" i="56"/>
  <c r="C42" i="56" s="1"/>
  <c r="B37" i="56"/>
  <c r="C36" i="56" s="1"/>
  <c r="C35" i="56"/>
  <c r="C34" i="56"/>
  <c r="B31" i="56"/>
  <c r="C30" i="56" s="1"/>
  <c r="C28" i="56"/>
  <c r="B25" i="56"/>
  <c r="C20" i="56" s="1"/>
  <c r="B15" i="56"/>
  <c r="C10" i="56" s="1"/>
  <c r="C14" i="56"/>
  <c r="C13" i="56"/>
  <c r="C12" i="56"/>
  <c r="C11" i="56"/>
  <c r="C9" i="56"/>
  <c r="C8" i="56"/>
  <c r="B5" i="56"/>
  <c r="B85" i="55"/>
  <c r="C83" i="55" s="1"/>
  <c r="B80" i="55"/>
  <c r="C79" i="55"/>
  <c r="C78" i="55"/>
  <c r="C80" i="55" s="1"/>
  <c r="B75" i="55"/>
  <c r="B70" i="55"/>
  <c r="C69" i="55" s="1"/>
  <c r="C68" i="55"/>
  <c r="B65" i="55"/>
  <c r="C64" i="55"/>
  <c r="C63" i="55"/>
  <c r="C62" i="55"/>
  <c r="C61" i="55"/>
  <c r="B58" i="55"/>
  <c r="C57" i="55"/>
  <c r="C56" i="55"/>
  <c r="C58" i="55" s="1"/>
  <c r="B53" i="55"/>
  <c r="B47" i="55"/>
  <c r="C45" i="55" s="1"/>
  <c r="C47" i="55" s="1"/>
  <c r="C46" i="55"/>
  <c r="B42" i="55"/>
  <c r="C41" i="55"/>
  <c r="C40" i="55"/>
  <c r="B37" i="55"/>
  <c r="C36" i="55" s="1"/>
  <c r="C35" i="55"/>
  <c r="C34" i="55"/>
  <c r="C37" i="55" s="1"/>
  <c r="B31" i="55"/>
  <c r="B25" i="55"/>
  <c r="C18" i="55" s="1"/>
  <c r="C24" i="55"/>
  <c r="C20" i="55"/>
  <c r="C19" i="55"/>
  <c r="B15" i="55"/>
  <c r="C14" i="55"/>
  <c r="C13" i="55"/>
  <c r="C12" i="55"/>
  <c r="C11" i="55"/>
  <c r="C10" i="55"/>
  <c r="C9" i="55"/>
  <c r="C8" i="55"/>
  <c r="B5" i="55"/>
  <c r="C2" i="55" s="1"/>
  <c r="C4" i="55"/>
  <c r="B70" i="54"/>
  <c r="C69" i="54"/>
  <c r="C68" i="54"/>
  <c r="C70" i="54" s="1"/>
  <c r="B65" i="54"/>
  <c r="C64" i="54"/>
  <c r="C63" i="54"/>
  <c r="C62" i="54"/>
  <c r="C61" i="54"/>
  <c r="C65" i="54" s="1"/>
  <c r="C58" i="54"/>
  <c r="B58" i="54"/>
  <c r="C57" i="54"/>
  <c r="C56" i="54"/>
  <c r="B53" i="54"/>
  <c r="C52" i="54" s="1"/>
  <c r="B47" i="54"/>
  <c r="C46" i="54" s="1"/>
  <c r="C47" i="54" s="1"/>
  <c r="C45" i="54"/>
  <c r="B42" i="54"/>
  <c r="C41" i="54"/>
  <c r="C40" i="54"/>
  <c r="C42" i="54" s="1"/>
  <c r="B37" i="54"/>
  <c r="C34" i="54"/>
  <c r="B31" i="54"/>
  <c r="C30" i="54"/>
  <c r="B25" i="54"/>
  <c r="C24" i="54"/>
  <c r="C23" i="54"/>
  <c r="C20" i="54"/>
  <c r="C19" i="54"/>
  <c r="C18" i="54"/>
  <c r="B15" i="54"/>
  <c r="C14" i="54" s="1"/>
  <c r="C13" i="54"/>
  <c r="C12" i="54"/>
  <c r="C11" i="54"/>
  <c r="C10" i="54"/>
  <c r="C15" i="54" s="1"/>
  <c r="C9" i="54"/>
  <c r="C8" i="54"/>
  <c r="B5" i="54"/>
  <c r="C2" i="54" s="1"/>
  <c r="C4" i="54"/>
  <c r="B97" i="53"/>
  <c r="C96" i="53"/>
  <c r="C95" i="53"/>
  <c r="C97" i="53" s="1"/>
  <c r="C92" i="53"/>
  <c r="B92" i="53"/>
  <c r="C91" i="53"/>
  <c r="C90" i="53"/>
  <c r="B87" i="53"/>
  <c r="C86" i="53" s="1"/>
  <c r="B81" i="53"/>
  <c r="C80" i="53" s="1"/>
  <c r="C81" i="53" s="1"/>
  <c r="C79" i="53"/>
  <c r="B76" i="53"/>
  <c r="C75" i="53"/>
  <c r="C74" i="53"/>
  <c r="C73" i="53"/>
  <c r="B70" i="53"/>
  <c r="C69" i="53" s="1"/>
  <c r="C68" i="53"/>
  <c r="C70" i="53" s="1"/>
  <c r="B65" i="53"/>
  <c r="C64" i="53" s="1"/>
  <c r="B58" i="53"/>
  <c r="C56" i="53" s="1"/>
  <c r="B53" i="53"/>
  <c r="C50" i="53" s="1"/>
  <c r="B47" i="53"/>
  <c r="C46" i="53"/>
  <c r="C45" i="53"/>
  <c r="C47" i="53" s="1"/>
  <c r="B42" i="53"/>
  <c r="B37" i="53"/>
  <c r="C34" i="53" s="1"/>
  <c r="C35" i="53"/>
  <c r="B31" i="53"/>
  <c r="C30" i="53" s="1"/>
  <c r="C29" i="53"/>
  <c r="C28" i="53"/>
  <c r="B25" i="53"/>
  <c r="C24" i="53"/>
  <c r="C23" i="53"/>
  <c r="C22" i="53"/>
  <c r="C21" i="53"/>
  <c r="C20" i="53"/>
  <c r="C19" i="53"/>
  <c r="C18" i="53"/>
  <c r="C25" i="53" s="1"/>
  <c r="B15" i="53"/>
  <c r="C14" i="53"/>
  <c r="C11" i="53"/>
  <c r="C10" i="53"/>
  <c r="C9" i="53"/>
  <c r="C8" i="53"/>
  <c r="B5" i="53"/>
  <c r="C4" i="53"/>
  <c r="C3" i="53"/>
  <c r="C2" i="53"/>
  <c r="C85" i="52"/>
  <c r="B85" i="52"/>
  <c r="C84" i="52"/>
  <c r="C83" i="52"/>
  <c r="B80" i="52"/>
  <c r="C78" i="52" s="1"/>
  <c r="C79" i="52"/>
  <c r="C80" i="52" s="1"/>
  <c r="B75" i="52"/>
  <c r="C74" i="52"/>
  <c r="C73" i="52"/>
  <c r="B70" i="52"/>
  <c r="C69" i="52" s="1"/>
  <c r="C68" i="52"/>
  <c r="C70" i="52" s="1"/>
  <c r="B65" i="52"/>
  <c r="C61" i="52"/>
  <c r="B58" i="52"/>
  <c r="C56" i="52" s="1"/>
  <c r="B53" i="52"/>
  <c r="C52" i="52" s="1"/>
  <c r="C51" i="52"/>
  <c r="C50" i="52"/>
  <c r="B47" i="52"/>
  <c r="C46" i="52"/>
  <c r="C45" i="52"/>
  <c r="C47" i="52" s="1"/>
  <c r="B42" i="52"/>
  <c r="C40" i="52" s="1"/>
  <c r="C37" i="52"/>
  <c r="B37" i="52"/>
  <c r="C36" i="52"/>
  <c r="C35" i="52"/>
  <c r="C34" i="52"/>
  <c r="B31" i="52"/>
  <c r="C29" i="52" s="1"/>
  <c r="C30" i="52"/>
  <c r="B25" i="52"/>
  <c r="C24" i="52"/>
  <c r="C23" i="52"/>
  <c r="C22" i="52"/>
  <c r="C21" i="52"/>
  <c r="C20" i="52"/>
  <c r="C19" i="52"/>
  <c r="C18" i="52"/>
  <c r="C25" i="52" s="1"/>
  <c r="B15" i="52"/>
  <c r="C12" i="52" s="1"/>
  <c r="C14" i="52"/>
  <c r="C13" i="52"/>
  <c r="C11" i="52"/>
  <c r="C10" i="52"/>
  <c r="C9" i="52"/>
  <c r="C15" i="52" s="1"/>
  <c r="C8" i="52"/>
  <c r="B5" i="52"/>
  <c r="C4" i="52"/>
  <c r="C3" i="52"/>
  <c r="C2" i="52"/>
  <c r="C5" i="52" s="1"/>
  <c r="B75" i="51"/>
  <c r="C74" i="51" s="1"/>
  <c r="B70" i="51"/>
  <c r="C68" i="51" s="1"/>
  <c r="C70" i="51" s="1"/>
  <c r="C69" i="51"/>
  <c r="B65" i="51"/>
  <c r="C64" i="51" s="1"/>
  <c r="C63" i="51"/>
  <c r="C62" i="51"/>
  <c r="C61" i="51"/>
  <c r="B58" i="51"/>
  <c r="C56" i="51" s="1"/>
  <c r="C58" i="51" s="1"/>
  <c r="C57" i="51"/>
  <c r="B53" i="51"/>
  <c r="C52" i="51" s="1"/>
  <c r="C51" i="51"/>
  <c r="B47" i="51"/>
  <c r="C45" i="51" s="1"/>
  <c r="C46" i="51"/>
  <c r="C47" i="51" s="1"/>
  <c r="B42" i="51"/>
  <c r="C41" i="51" s="1"/>
  <c r="B37" i="51"/>
  <c r="C36" i="51"/>
  <c r="C35" i="51"/>
  <c r="C34" i="51"/>
  <c r="C37" i="51" s="1"/>
  <c r="B31" i="51"/>
  <c r="C30" i="51" s="1"/>
  <c r="C29" i="51"/>
  <c r="C28" i="51"/>
  <c r="C31" i="51" s="1"/>
  <c r="B25" i="51"/>
  <c r="C23" i="51" s="1"/>
  <c r="C24" i="51"/>
  <c r="C22" i="51"/>
  <c r="C21" i="51"/>
  <c r="C20" i="51"/>
  <c r="C19" i="51"/>
  <c r="C25" i="51" s="1"/>
  <c r="C18" i="51"/>
  <c r="B15" i="51"/>
  <c r="C10" i="51" s="1"/>
  <c r="C13" i="51"/>
  <c r="C12" i="51"/>
  <c r="C11" i="51"/>
  <c r="C8" i="51"/>
  <c r="B5" i="51"/>
  <c r="C3" i="51" s="1"/>
  <c r="C2" i="51"/>
  <c r="B116" i="50"/>
  <c r="C115" i="50" s="1"/>
  <c r="C114" i="50"/>
  <c r="B111" i="50"/>
  <c r="C109" i="50" s="1"/>
  <c r="C111" i="50" s="1"/>
  <c r="C110" i="50"/>
  <c r="B106" i="50"/>
  <c r="C105" i="50" s="1"/>
  <c r="C104" i="50"/>
  <c r="C103" i="50"/>
  <c r="C106" i="50" s="1"/>
  <c r="C100" i="50"/>
  <c r="B100" i="50"/>
  <c r="C98" i="50" s="1"/>
  <c r="C99" i="50"/>
  <c r="B95" i="50"/>
  <c r="C94" i="50" s="1"/>
  <c r="C93" i="50"/>
  <c r="C95" i="50" s="1"/>
  <c r="B90" i="50"/>
  <c r="C89" i="50"/>
  <c r="C88" i="50"/>
  <c r="C90" i="50" s="1"/>
  <c r="B85" i="50"/>
  <c r="C83" i="50" s="1"/>
  <c r="B80" i="50"/>
  <c r="C79" i="50"/>
  <c r="C78" i="50"/>
  <c r="C80" i="50" s="1"/>
  <c r="B75" i="50"/>
  <c r="C74" i="50"/>
  <c r="C73" i="50"/>
  <c r="C72" i="50"/>
  <c r="C71" i="50"/>
  <c r="C70" i="50"/>
  <c r="C75" i="50" s="1"/>
  <c r="C69" i="50"/>
  <c r="C68" i="50"/>
  <c r="B65" i="50"/>
  <c r="C62" i="50" s="1"/>
  <c r="C63" i="50"/>
  <c r="B58" i="50"/>
  <c r="C57" i="50"/>
  <c r="C56" i="50"/>
  <c r="C58" i="50" s="1"/>
  <c r="B53" i="50"/>
  <c r="C50" i="50" s="1"/>
  <c r="B47" i="50"/>
  <c r="C46" i="50"/>
  <c r="C47" i="50" s="1"/>
  <c r="C45" i="50"/>
  <c r="B42" i="50"/>
  <c r="C40" i="50" s="1"/>
  <c r="C42" i="50" s="1"/>
  <c r="C41" i="50"/>
  <c r="B37" i="50"/>
  <c r="C34" i="50" s="1"/>
  <c r="B31" i="50"/>
  <c r="C30" i="50" s="1"/>
  <c r="C29" i="50"/>
  <c r="B25" i="50"/>
  <c r="C24" i="50"/>
  <c r="C23" i="50"/>
  <c r="C22" i="50"/>
  <c r="C21" i="50"/>
  <c r="C20" i="50"/>
  <c r="C19" i="50"/>
  <c r="C18" i="50"/>
  <c r="C25" i="50" s="1"/>
  <c r="B15" i="50"/>
  <c r="C12" i="50" s="1"/>
  <c r="C8" i="50"/>
  <c r="B5" i="50"/>
  <c r="C4" i="50"/>
  <c r="C3" i="50"/>
  <c r="C2" i="50"/>
  <c r="C5" i="50" s="1"/>
  <c r="B129" i="49"/>
  <c r="C128" i="49" s="1"/>
  <c r="B124" i="49"/>
  <c r="C123" i="49" s="1"/>
  <c r="C122" i="49"/>
  <c r="C124" i="49" s="1"/>
  <c r="B119" i="49"/>
  <c r="C117" i="49" s="1"/>
  <c r="B114" i="49"/>
  <c r="C113" i="49" s="1"/>
  <c r="C112" i="49"/>
  <c r="C114" i="49" s="1"/>
  <c r="B109" i="49"/>
  <c r="C106" i="49" s="1"/>
  <c r="C107" i="49"/>
  <c r="B103" i="49"/>
  <c r="C100" i="49" s="1"/>
  <c r="B97" i="49"/>
  <c r="C96" i="49" s="1"/>
  <c r="C95" i="49"/>
  <c r="B92" i="49"/>
  <c r="C91" i="49" s="1"/>
  <c r="C89" i="49"/>
  <c r="B86" i="49"/>
  <c r="C84" i="49" s="1"/>
  <c r="B80" i="49"/>
  <c r="C79" i="49" s="1"/>
  <c r="C78" i="49"/>
  <c r="B75" i="49"/>
  <c r="C73" i="49" s="1"/>
  <c r="B70" i="49"/>
  <c r="C69" i="49" s="1"/>
  <c r="C68" i="49"/>
  <c r="C70" i="49" s="1"/>
  <c r="B65" i="49"/>
  <c r="C62" i="49" s="1"/>
  <c r="C63" i="49"/>
  <c r="C61" i="49"/>
  <c r="B58" i="49"/>
  <c r="C56" i="49" s="1"/>
  <c r="B53" i="49"/>
  <c r="C52" i="49" s="1"/>
  <c r="C51" i="49"/>
  <c r="B47" i="49"/>
  <c r="C46" i="49"/>
  <c r="C45" i="49"/>
  <c r="C47" i="49" s="1"/>
  <c r="B42" i="49"/>
  <c r="C40" i="49" s="1"/>
  <c r="B37" i="49"/>
  <c r="C35" i="49" s="1"/>
  <c r="C36" i="49"/>
  <c r="B31" i="49"/>
  <c r="C30" i="49" s="1"/>
  <c r="C29" i="49"/>
  <c r="B25" i="49"/>
  <c r="C24" i="49"/>
  <c r="C23" i="49"/>
  <c r="C22" i="49"/>
  <c r="C21" i="49"/>
  <c r="C20" i="49"/>
  <c r="C19" i="49"/>
  <c r="C18" i="49"/>
  <c r="C25" i="49" s="1"/>
  <c r="B15" i="49"/>
  <c r="C12" i="49" s="1"/>
  <c r="C9" i="49"/>
  <c r="B5" i="49"/>
  <c r="C4" i="49"/>
  <c r="C3" i="49"/>
  <c r="C2" i="49"/>
  <c r="C5" i="49" s="1"/>
  <c r="B87" i="48"/>
  <c r="C86" i="48"/>
  <c r="C85" i="48"/>
  <c r="C84" i="48"/>
  <c r="C87" i="48" s="1"/>
  <c r="B81" i="48"/>
  <c r="C80" i="48" s="1"/>
  <c r="C81" i="48" s="1"/>
  <c r="C79" i="48"/>
  <c r="C78" i="48"/>
  <c r="B75" i="48"/>
  <c r="C74" i="48" s="1"/>
  <c r="B70" i="48"/>
  <c r="C69" i="48" s="1"/>
  <c r="C68" i="48"/>
  <c r="B65" i="48"/>
  <c r="C64" i="48"/>
  <c r="C63" i="48"/>
  <c r="C62" i="48"/>
  <c r="C61" i="48"/>
  <c r="C65" i="48" s="1"/>
  <c r="B58" i="48"/>
  <c r="C57" i="48"/>
  <c r="C56" i="48"/>
  <c r="C58" i="48" s="1"/>
  <c r="B53" i="48"/>
  <c r="C50" i="48" s="1"/>
  <c r="B47" i="48"/>
  <c r="C45" i="48" s="1"/>
  <c r="C47" i="48" s="1"/>
  <c r="C46" i="48"/>
  <c r="B42" i="48"/>
  <c r="C41" i="48"/>
  <c r="C40" i="48"/>
  <c r="C42" i="48" s="1"/>
  <c r="B37" i="48"/>
  <c r="C35" i="48" s="1"/>
  <c r="C34" i="48"/>
  <c r="B31" i="48"/>
  <c r="C28" i="48" s="1"/>
  <c r="B25" i="48"/>
  <c r="C21" i="48" s="1"/>
  <c r="C24" i="48"/>
  <c r="C20" i="48"/>
  <c r="C19" i="48"/>
  <c r="C18" i="48"/>
  <c r="B15" i="48"/>
  <c r="C14" i="48" s="1"/>
  <c r="C13" i="48"/>
  <c r="C12" i="48"/>
  <c r="C11" i="48"/>
  <c r="C10" i="48"/>
  <c r="C9" i="48"/>
  <c r="B5" i="48"/>
  <c r="C3" i="48" s="1"/>
  <c r="C4" i="48"/>
  <c r="B65" i="47"/>
  <c r="C64" i="47" s="1"/>
  <c r="C63" i="47"/>
  <c r="B58" i="47"/>
  <c r="C57" i="47" s="1"/>
  <c r="C56" i="47"/>
  <c r="B53" i="47"/>
  <c r="C52" i="47" s="1"/>
  <c r="C51" i="47"/>
  <c r="C50" i="47"/>
  <c r="B47" i="47"/>
  <c r="C45" i="47" s="1"/>
  <c r="B42" i="47"/>
  <c r="C40" i="47" s="1"/>
  <c r="C42" i="47" s="1"/>
  <c r="C41" i="47"/>
  <c r="B37" i="47"/>
  <c r="C36" i="47"/>
  <c r="C35" i="47"/>
  <c r="C34" i="47"/>
  <c r="C37" i="47" s="1"/>
  <c r="B31" i="47"/>
  <c r="C30" i="47"/>
  <c r="C29" i="47"/>
  <c r="C28" i="47"/>
  <c r="C31" i="47" s="1"/>
  <c r="B25" i="47"/>
  <c r="C23" i="47" s="1"/>
  <c r="C22" i="47"/>
  <c r="C21" i="47"/>
  <c r="C20" i="47"/>
  <c r="C19" i="47"/>
  <c r="B15" i="47"/>
  <c r="C10" i="47" s="1"/>
  <c r="C13" i="47"/>
  <c r="C9" i="47"/>
  <c r="B5" i="47"/>
  <c r="C3" i="47" s="1"/>
  <c r="C2" i="47"/>
  <c r="B122" i="46"/>
  <c r="C121" i="46" s="1"/>
  <c r="B117" i="46"/>
  <c r="C116" i="46" s="1"/>
  <c r="C115" i="46"/>
  <c r="B112" i="46"/>
  <c r="C111" i="46" s="1"/>
  <c r="C110" i="46"/>
  <c r="C112" i="46" s="1"/>
  <c r="B107" i="46"/>
  <c r="C106" i="46" s="1"/>
  <c r="B102" i="46"/>
  <c r="C101" i="46" s="1"/>
  <c r="C100" i="46"/>
  <c r="B97" i="46"/>
  <c r="C96" i="46" s="1"/>
  <c r="C95" i="46"/>
  <c r="C97" i="46" s="1"/>
  <c r="B92" i="46"/>
  <c r="C89" i="46" s="1"/>
  <c r="B86" i="46"/>
  <c r="C84" i="46" s="1"/>
  <c r="C86" i="46" s="1"/>
  <c r="C85" i="46"/>
  <c r="B81" i="46"/>
  <c r="C80" i="46"/>
  <c r="C79" i="46"/>
  <c r="C81" i="46" s="1"/>
  <c r="B76" i="46"/>
  <c r="C74" i="46" s="1"/>
  <c r="C73" i="46"/>
  <c r="B70" i="46"/>
  <c r="C69" i="46" s="1"/>
  <c r="B65" i="46"/>
  <c r="C64" i="46" s="1"/>
  <c r="C63" i="46"/>
  <c r="B58" i="46"/>
  <c r="C57" i="46" s="1"/>
  <c r="C56" i="46"/>
  <c r="C58" i="46" s="1"/>
  <c r="B53" i="46"/>
  <c r="C52" i="46" s="1"/>
  <c r="C51" i="46"/>
  <c r="C50" i="46"/>
  <c r="C53" i="46" s="1"/>
  <c r="B47" i="46"/>
  <c r="C45" i="46" s="1"/>
  <c r="B42" i="46"/>
  <c r="C40" i="46" s="1"/>
  <c r="C42" i="46" s="1"/>
  <c r="C41" i="46"/>
  <c r="B37" i="46"/>
  <c r="C36" i="46"/>
  <c r="C35" i="46"/>
  <c r="C34" i="46"/>
  <c r="C37" i="46" s="1"/>
  <c r="B31" i="46"/>
  <c r="C30" i="46" s="1"/>
  <c r="C29" i="46"/>
  <c r="C28" i="46"/>
  <c r="C31" i="46" s="1"/>
  <c r="B25" i="46"/>
  <c r="C23" i="46" s="1"/>
  <c r="C22" i="46"/>
  <c r="C21" i="46"/>
  <c r="C20" i="46"/>
  <c r="C19" i="46"/>
  <c r="B15" i="46"/>
  <c r="C10" i="46" s="1"/>
  <c r="C13" i="46"/>
  <c r="C9" i="46"/>
  <c r="B5" i="46"/>
  <c r="C3" i="46" s="1"/>
  <c r="C2" i="46"/>
  <c r="B65" i="45"/>
  <c r="C62" i="45" s="1"/>
  <c r="B58" i="45"/>
  <c r="C57" i="45" s="1"/>
  <c r="B53" i="45"/>
  <c r="C52" i="45" s="1"/>
  <c r="C51" i="45"/>
  <c r="B47" i="45"/>
  <c r="C46" i="45"/>
  <c r="C45" i="45"/>
  <c r="C47" i="45" s="1"/>
  <c r="B42" i="45"/>
  <c r="C40" i="45" s="1"/>
  <c r="B37" i="45"/>
  <c r="C35" i="45" s="1"/>
  <c r="C36" i="45"/>
  <c r="B31" i="45"/>
  <c r="C30" i="45" s="1"/>
  <c r="C29" i="45"/>
  <c r="B25" i="45"/>
  <c r="C24" i="45"/>
  <c r="C23" i="45"/>
  <c r="C22" i="45"/>
  <c r="C21" i="45"/>
  <c r="C20" i="45"/>
  <c r="C19" i="45"/>
  <c r="C18" i="45"/>
  <c r="C25" i="45" s="1"/>
  <c r="B15" i="45"/>
  <c r="C12" i="45" s="1"/>
  <c r="C9" i="45"/>
  <c r="B5" i="45"/>
  <c r="C4" i="45"/>
  <c r="C3" i="45"/>
  <c r="C2" i="45"/>
  <c r="C5" i="45" s="1"/>
  <c r="B65" i="44"/>
  <c r="C64" i="44"/>
  <c r="C63" i="44"/>
  <c r="C62" i="44"/>
  <c r="C61" i="44"/>
  <c r="C65" i="44" s="1"/>
  <c r="B58" i="44"/>
  <c r="C57" i="44"/>
  <c r="C56" i="44"/>
  <c r="C58" i="44" s="1"/>
  <c r="B53" i="44"/>
  <c r="C50" i="44" s="1"/>
  <c r="B47" i="44"/>
  <c r="C45" i="44" s="1"/>
  <c r="C47" i="44" s="1"/>
  <c r="C46" i="44"/>
  <c r="B42" i="44"/>
  <c r="C41" i="44"/>
  <c r="C40" i="44"/>
  <c r="C42" i="44" s="1"/>
  <c r="B37" i="44"/>
  <c r="C35" i="44" s="1"/>
  <c r="C34" i="44"/>
  <c r="B31" i="44"/>
  <c r="C28" i="44" s="1"/>
  <c r="B25" i="44"/>
  <c r="C21" i="44" s="1"/>
  <c r="C24" i="44"/>
  <c r="C20" i="44"/>
  <c r="C19" i="44"/>
  <c r="C18" i="44"/>
  <c r="B15" i="44"/>
  <c r="C14" i="44" s="1"/>
  <c r="C13" i="44"/>
  <c r="C12" i="44"/>
  <c r="C11" i="44"/>
  <c r="C10" i="44"/>
  <c r="C9" i="44"/>
  <c r="C8" i="44"/>
  <c r="B5" i="44"/>
  <c r="C3" i="44" s="1"/>
  <c r="C4" i="44"/>
  <c r="B112" i="43"/>
  <c r="C111" i="43"/>
  <c r="C110" i="43"/>
  <c r="C112" i="43" s="1"/>
  <c r="B107" i="43"/>
  <c r="C106" i="43"/>
  <c r="C105" i="43"/>
  <c r="C107" i="43" s="1"/>
  <c r="B102" i="43"/>
  <c r="B97" i="43"/>
  <c r="C94" i="43" s="1"/>
  <c r="C96" i="43"/>
  <c r="C95" i="43"/>
  <c r="B91" i="43"/>
  <c r="C87" i="43" s="1"/>
  <c r="C90" i="43"/>
  <c r="C89" i="43"/>
  <c r="C88" i="43"/>
  <c r="B83" i="43"/>
  <c r="C80" i="43" s="1"/>
  <c r="C83" i="43" s="1"/>
  <c r="C82" i="43"/>
  <c r="C81" i="43"/>
  <c r="B77" i="43"/>
  <c r="C76" i="43"/>
  <c r="C75" i="43"/>
  <c r="C74" i="43"/>
  <c r="C77" i="43" s="1"/>
  <c r="B71" i="43"/>
  <c r="C70" i="43"/>
  <c r="C69" i="43"/>
  <c r="C68" i="43"/>
  <c r="C71" i="43" s="1"/>
  <c r="B65" i="43"/>
  <c r="C64" i="43" s="1"/>
  <c r="C63" i="43"/>
  <c r="C62" i="43"/>
  <c r="C61" i="43"/>
  <c r="C65" i="43" s="1"/>
  <c r="C58" i="43"/>
  <c r="B58" i="43"/>
  <c r="C57" i="43"/>
  <c r="C56" i="43"/>
  <c r="B53" i="43"/>
  <c r="C52" i="43"/>
  <c r="B47" i="43"/>
  <c r="C46" i="43"/>
  <c r="C45" i="43"/>
  <c r="C47" i="43" s="1"/>
  <c r="B42" i="43"/>
  <c r="C41" i="43" s="1"/>
  <c r="C40" i="43"/>
  <c r="C42" i="43" s="1"/>
  <c r="B37" i="43"/>
  <c r="B31" i="43"/>
  <c r="C30" i="43"/>
  <c r="B25" i="43"/>
  <c r="C20" i="43" s="1"/>
  <c r="C24" i="43"/>
  <c r="C23" i="43"/>
  <c r="C19" i="43"/>
  <c r="C18" i="43"/>
  <c r="B15" i="43"/>
  <c r="C13" i="43" s="1"/>
  <c r="C12" i="43"/>
  <c r="C11" i="43"/>
  <c r="C10" i="43"/>
  <c r="C9" i="43"/>
  <c r="C8" i="43"/>
  <c r="B5" i="43"/>
  <c r="C2" i="43" s="1"/>
  <c r="C4" i="43"/>
  <c r="C3" i="43"/>
  <c r="B111" i="42"/>
  <c r="C110" i="42"/>
  <c r="C109" i="42"/>
  <c r="C111" i="42" s="1"/>
  <c r="B106" i="42"/>
  <c r="C104" i="42" s="1"/>
  <c r="B101" i="42"/>
  <c r="C99" i="42" s="1"/>
  <c r="B96" i="42"/>
  <c r="C95" i="42"/>
  <c r="C94" i="42"/>
  <c r="C96" i="42" s="1"/>
  <c r="B91" i="42"/>
  <c r="C89" i="42" s="1"/>
  <c r="B86" i="42"/>
  <c r="C85" i="42"/>
  <c r="B80" i="42"/>
  <c r="C79" i="42"/>
  <c r="C78" i="42"/>
  <c r="C80" i="42" s="1"/>
  <c r="C75" i="42"/>
  <c r="B75" i="42"/>
  <c r="C74" i="42"/>
  <c r="C73" i="42"/>
  <c r="B70" i="42"/>
  <c r="B65" i="42"/>
  <c r="C61" i="42" s="1"/>
  <c r="C65" i="42" s="1"/>
  <c r="C64" i="42"/>
  <c r="C63" i="42"/>
  <c r="C62" i="42"/>
  <c r="B58" i="42"/>
  <c r="C57" i="42"/>
  <c r="C56" i="42"/>
  <c r="C58" i="42" s="1"/>
  <c r="B53" i="42"/>
  <c r="C52" i="42"/>
  <c r="C51" i="42"/>
  <c r="C50" i="42"/>
  <c r="C53" i="42" s="1"/>
  <c r="B47" i="42"/>
  <c r="C45" i="42" s="1"/>
  <c r="B42" i="42"/>
  <c r="C40" i="42" s="1"/>
  <c r="C41" i="42"/>
  <c r="B37" i="42"/>
  <c r="C36" i="42"/>
  <c r="C35" i="42"/>
  <c r="C34" i="42"/>
  <c r="C37" i="42" s="1"/>
  <c r="B31" i="42"/>
  <c r="C30" i="42" s="1"/>
  <c r="C29" i="42"/>
  <c r="C28" i="42"/>
  <c r="C31" i="42" s="1"/>
  <c r="B25" i="42"/>
  <c r="C23" i="42" s="1"/>
  <c r="C21" i="42"/>
  <c r="C20" i="42"/>
  <c r="C19" i="42"/>
  <c r="B15" i="42"/>
  <c r="C10" i="42" s="1"/>
  <c r="C14" i="42"/>
  <c r="C13" i="42"/>
  <c r="C12" i="42"/>
  <c r="C9" i="42"/>
  <c r="C8" i="42"/>
  <c r="B5" i="42"/>
  <c r="C3" i="42" s="1"/>
  <c r="B107" i="41"/>
  <c r="B102" i="41"/>
  <c r="C101" i="41"/>
  <c r="C100" i="41"/>
  <c r="C102" i="41" s="1"/>
  <c r="B97" i="41"/>
  <c r="C96" i="41" s="1"/>
  <c r="C97" i="41" s="1"/>
  <c r="C95" i="41"/>
  <c r="B92" i="41"/>
  <c r="B87" i="41"/>
  <c r="C86" i="41"/>
  <c r="C85" i="41"/>
  <c r="B82" i="41"/>
  <c r="C81" i="41" s="1"/>
  <c r="C80" i="41"/>
  <c r="C79" i="41"/>
  <c r="B76" i="41"/>
  <c r="C74" i="41" s="1"/>
  <c r="B70" i="41"/>
  <c r="B65" i="41"/>
  <c r="C61" i="41" s="1"/>
  <c r="C65" i="41" s="1"/>
  <c r="C64" i="41"/>
  <c r="C63" i="41"/>
  <c r="C62" i="41"/>
  <c r="B58" i="41"/>
  <c r="C57" i="41"/>
  <c r="C56" i="41"/>
  <c r="C58" i="41" s="1"/>
  <c r="B53" i="41"/>
  <c r="C52" i="41"/>
  <c r="C51" i="41"/>
  <c r="C50" i="41"/>
  <c r="C53" i="41" s="1"/>
  <c r="B47" i="41"/>
  <c r="C45" i="41" s="1"/>
  <c r="B42" i="41"/>
  <c r="C40" i="41" s="1"/>
  <c r="C41" i="41"/>
  <c r="B37" i="41"/>
  <c r="C36" i="41"/>
  <c r="C35" i="41"/>
  <c r="C34" i="41"/>
  <c r="C37" i="41" s="1"/>
  <c r="B31" i="41"/>
  <c r="C30" i="41" s="1"/>
  <c r="C29" i="41"/>
  <c r="C28" i="41"/>
  <c r="C31" i="41" s="1"/>
  <c r="B25" i="41"/>
  <c r="C23" i="41" s="1"/>
  <c r="C21" i="41"/>
  <c r="C20" i="41"/>
  <c r="C19" i="41"/>
  <c r="B15" i="41"/>
  <c r="C10" i="41" s="1"/>
  <c r="C14" i="41"/>
  <c r="C13" i="41"/>
  <c r="C12" i="41"/>
  <c r="C9" i="41"/>
  <c r="C8" i="41"/>
  <c r="B5" i="41"/>
  <c r="C3" i="41" s="1"/>
  <c r="B150" i="40"/>
  <c r="B145" i="40"/>
  <c r="C144" i="40"/>
  <c r="C143" i="40"/>
  <c r="C145" i="40" s="1"/>
  <c r="C140" i="40"/>
  <c r="B140" i="40"/>
  <c r="C139" i="40"/>
  <c r="C138" i="40"/>
  <c r="B135" i="40"/>
  <c r="B130" i="40"/>
  <c r="C129" i="40"/>
  <c r="C128" i="40"/>
  <c r="C130" i="40" s="1"/>
  <c r="C125" i="40"/>
  <c r="B125" i="40"/>
  <c r="C124" i="40"/>
  <c r="C123" i="40"/>
  <c r="B120" i="40"/>
  <c r="B115" i="40"/>
  <c r="C114" i="40"/>
  <c r="C113" i="40"/>
  <c r="C115" i="40" s="1"/>
  <c r="C110" i="40"/>
  <c r="B110" i="40"/>
  <c r="C109" i="40"/>
  <c r="C108" i="40"/>
  <c r="B105" i="40"/>
  <c r="B100" i="40"/>
  <c r="C99" i="40"/>
  <c r="C98" i="40"/>
  <c r="C100" i="40" s="1"/>
  <c r="B95" i="40"/>
  <c r="C94" i="40" s="1"/>
  <c r="C95" i="40" s="1"/>
  <c r="C93" i="40"/>
  <c r="B90" i="40"/>
  <c r="B85" i="40"/>
  <c r="C84" i="40"/>
  <c r="C83" i="40"/>
  <c r="C80" i="40"/>
  <c r="B80" i="40"/>
  <c r="C79" i="40"/>
  <c r="C78" i="40"/>
  <c r="B75" i="40"/>
  <c r="B70" i="40"/>
  <c r="C69" i="40"/>
  <c r="C68" i="40"/>
  <c r="B65" i="40"/>
  <c r="C64" i="40" s="1"/>
  <c r="C63" i="40"/>
  <c r="C62" i="40"/>
  <c r="C61" i="40"/>
  <c r="B58" i="40"/>
  <c r="C57" i="40" s="1"/>
  <c r="B53" i="40"/>
  <c r="B47" i="40"/>
  <c r="C45" i="40" s="1"/>
  <c r="B42" i="40"/>
  <c r="C41" i="40" s="1"/>
  <c r="C40" i="40"/>
  <c r="C42" i="40" s="1"/>
  <c r="B37" i="40"/>
  <c r="C35" i="40" s="1"/>
  <c r="B31" i="40"/>
  <c r="B25" i="40"/>
  <c r="C24" i="40"/>
  <c r="C19" i="40"/>
  <c r="C18" i="40"/>
  <c r="B15" i="40"/>
  <c r="C14" i="40" s="1"/>
  <c r="C13" i="40"/>
  <c r="C12" i="40"/>
  <c r="C11" i="40"/>
  <c r="C10" i="40"/>
  <c r="C9" i="40"/>
  <c r="C8" i="40"/>
  <c r="B5" i="40"/>
  <c r="C4" i="40"/>
  <c r="B81" i="39"/>
  <c r="C80" i="39"/>
  <c r="C79" i="39"/>
  <c r="C81" i="39" s="1"/>
  <c r="B76" i="39"/>
  <c r="C75" i="39" s="1"/>
  <c r="C74" i="39"/>
  <c r="C73" i="39"/>
  <c r="B70" i="39"/>
  <c r="C68" i="39" s="1"/>
  <c r="B65" i="39"/>
  <c r="C64" i="39"/>
  <c r="B58" i="39"/>
  <c r="C56" i="39" s="1"/>
  <c r="C57" i="39"/>
  <c r="B53" i="39"/>
  <c r="C52" i="39"/>
  <c r="C51" i="39"/>
  <c r="C50" i="39"/>
  <c r="C53" i="39" s="1"/>
  <c r="B47" i="39"/>
  <c r="C46" i="39" s="1"/>
  <c r="C47" i="39" s="1"/>
  <c r="C45" i="39"/>
  <c r="B42" i="39"/>
  <c r="B37" i="39"/>
  <c r="C36" i="39"/>
  <c r="C35" i="39"/>
  <c r="C34" i="39"/>
  <c r="B31" i="39"/>
  <c r="C30" i="39"/>
  <c r="C29" i="39"/>
  <c r="C28" i="39"/>
  <c r="C31" i="39" s="1"/>
  <c r="B25" i="39"/>
  <c r="C24" i="39" s="1"/>
  <c r="C22" i="39"/>
  <c r="C21" i="39"/>
  <c r="C20" i="39"/>
  <c r="C19" i="39"/>
  <c r="B15" i="39"/>
  <c r="C14" i="39" s="1"/>
  <c r="B5" i="39"/>
  <c r="C4" i="39" s="1"/>
  <c r="C3" i="39"/>
  <c r="C2" i="39"/>
  <c r="C5" i="39" s="1"/>
  <c r="B144" i="38"/>
  <c r="C142" i="38" s="1"/>
  <c r="B139" i="38"/>
  <c r="C138" i="38" s="1"/>
  <c r="B133" i="38"/>
  <c r="C132" i="38"/>
  <c r="C131" i="38"/>
  <c r="C130" i="38"/>
  <c r="B127" i="38"/>
  <c r="C126" i="38" s="1"/>
  <c r="C125" i="38"/>
  <c r="B122" i="38"/>
  <c r="C120" i="38" s="1"/>
  <c r="B117" i="38"/>
  <c r="C115" i="38" s="1"/>
  <c r="C116" i="38"/>
  <c r="B112" i="38"/>
  <c r="C111" i="38" s="1"/>
  <c r="C110" i="38"/>
  <c r="B107" i="38"/>
  <c r="C105" i="38" s="1"/>
  <c r="B102" i="38"/>
  <c r="C100" i="38" s="1"/>
  <c r="C101" i="38"/>
  <c r="B97" i="38"/>
  <c r="C96" i="38" s="1"/>
  <c r="C95" i="38"/>
  <c r="C94" i="38"/>
  <c r="B91" i="38"/>
  <c r="C90" i="38" s="1"/>
  <c r="C88" i="38"/>
  <c r="B85" i="38"/>
  <c r="C83" i="38" s="1"/>
  <c r="B80" i="38"/>
  <c r="C78" i="38" s="1"/>
  <c r="C79" i="38"/>
  <c r="B75" i="38"/>
  <c r="C74" i="38"/>
  <c r="C73" i="38"/>
  <c r="C75" i="38" s="1"/>
  <c r="B70" i="38"/>
  <c r="C68" i="38" s="1"/>
  <c r="B65" i="38"/>
  <c r="C64" i="38"/>
  <c r="B58" i="38"/>
  <c r="C56" i="38" s="1"/>
  <c r="C57" i="38"/>
  <c r="B53" i="38"/>
  <c r="C52" i="38"/>
  <c r="C51" i="38"/>
  <c r="C50" i="38"/>
  <c r="C53" i="38" s="1"/>
  <c r="B47" i="38"/>
  <c r="C46" i="38" s="1"/>
  <c r="B42" i="38"/>
  <c r="B37" i="38"/>
  <c r="C36" i="38"/>
  <c r="C35" i="38"/>
  <c r="C34" i="38"/>
  <c r="B31" i="38"/>
  <c r="C30" i="38" s="1"/>
  <c r="C29" i="38"/>
  <c r="C28" i="38"/>
  <c r="B25" i="38"/>
  <c r="C24" i="38" s="1"/>
  <c r="C22" i="38"/>
  <c r="C21" i="38"/>
  <c r="C20" i="38"/>
  <c r="C19" i="38"/>
  <c r="B15" i="38"/>
  <c r="C8" i="38" s="1"/>
  <c r="C14" i="38"/>
  <c r="C9" i="38"/>
  <c r="B5" i="38"/>
  <c r="C4" i="38" s="1"/>
  <c r="C2" i="38"/>
  <c r="B99" i="37"/>
  <c r="C97" i="37" s="1"/>
  <c r="B94" i="37"/>
  <c r="C92" i="37" s="1"/>
  <c r="B89" i="37"/>
  <c r="C88" i="37"/>
  <c r="C87" i="37"/>
  <c r="C86" i="37"/>
  <c r="C85" i="37"/>
  <c r="C89" i="37" s="1"/>
  <c r="B82" i="37"/>
  <c r="C81" i="37"/>
  <c r="C80" i="37"/>
  <c r="C79" i="37"/>
  <c r="B76" i="37"/>
  <c r="C75" i="37" s="1"/>
  <c r="C74" i="37"/>
  <c r="C76" i="37" s="1"/>
  <c r="B71" i="37"/>
  <c r="B65" i="37"/>
  <c r="C64" i="37" s="1"/>
  <c r="B58" i="37"/>
  <c r="C56" i="37" s="1"/>
  <c r="C57" i="37"/>
  <c r="B53" i="37"/>
  <c r="C52" i="37"/>
  <c r="C51" i="37"/>
  <c r="C50" i="37"/>
  <c r="B47" i="37"/>
  <c r="C46" i="37" s="1"/>
  <c r="C45" i="37"/>
  <c r="C47" i="37" s="1"/>
  <c r="B42" i="37"/>
  <c r="B37" i="37"/>
  <c r="C34" i="37" s="1"/>
  <c r="C37" i="37" s="1"/>
  <c r="C36" i="37"/>
  <c r="C35" i="37"/>
  <c r="B31" i="37"/>
  <c r="C30" i="37"/>
  <c r="C29" i="37"/>
  <c r="C28" i="37"/>
  <c r="C31" i="37" s="1"/>
  <c r="B25" i="37"/>
  <c r="C24" i="37" s="1"/>
  <c r="C22" i="37"/>
  <c r="C21" i="37"/>
  <c r="C19" i="37"/>
  <c r="C18" i="37"/>
  <c r="B15" i="37"/>
  <c r="C14" i="37" s="1"/>
  <c r="C8" i="37"/>
  <c r="B5" i="37"/>
  <c r="C4" i="37" s="1"/>
  <c r="C3" i="37"/>
  <c r="C2" i="37"/>
  <c r="C5" i="37" s="1"/>
  <c r="B128" i="36"/>
  <c r="C127" i="36" s="1"/>
  <c r="C128" i="36" s="1"/>
  <c r="C126" i="36"/>
  <c r="C125" i="36"/>
  <c r="B122" i="36"/>
  <c r="C121" i="36" s="1"/>
  <c r="C117" i="36"/>
  <c r="B117" i="36"/>
  <c r="C116" i="36"/>
  <c r="C115" i="36"/>
  <c r="B107" i="36"/>
  <c r="C106" i="36" s="1"/>
  <c r="C104" i="36"/>
  <c r="B101" i="36"/>
  <c r="C100" i="36"/>
  <c r="C99" i="36"/>
  <c r="C101" i="36" s="1"/>
  <c r="B96" i="36"/>
  <c r="C94" i="36" s="1"/>
  <c r="B91" i="36"/>
  <c r="C90" i="36" s="1"/>
  <c r="C89" i="36"/>
  <c r="B86" i="36"/>
  <c r="C85" i="36"/>
  <c r="C84" i="36"/>
  <c r="C86" i="36" s="1"/>
  <c r="B81" i="36"/>
  <c r="C79" i="36" s="1"/>
  <c r="B75" i="36"/>
  <c r="C72" i="36" s="1"/>
  <c r="C74" i="36"/>
  <c r="C71" i="36"/>
  <c r="C70" i="36"/>
  <c r="C69" i="36"/>
  <c r="C68" i="36"/>
  <c r="B65" i="36"/>
  <c r="C64" i="36"/>
  <c r="C63" i="36"/>
  <c r="C62" i="36"/>
  <c r="C61" i="36"/>
  <c r="C65" i="36" s="1"/>
  <c r="B58" i="36"/>
  <c r="C57" i="36"/>
  <c r="C56" i="36"/>
  <c r="C58" i="36" s="1"/>
  <c r="B53" i="36"/>
  <c r="C51" i="36" s="1"/>
  <c r="B47" i="36"/>
  <c r="C45" i="36" s="1"/>
  <c r="C47" i="36" s="1"/>
  <c r="C46" i="36"/>
  <c r="B42" i="36"/>
  <c r="C41" i="36" s="1"/>
  <c r="C37" i="36"/>
  <c r="B37" i="36"/>
  <c r="C36" i="36"/>
  <c r="C35" i="36"/>
  <c r="C34" i="36"/>
  <c r="B31" i="36"/>
  <c r="C29" i="36" s="1"/>
  <c r="B25" i="36"/>
  <c r="C22" i="36" s="1"/>
  <c r="C24" i="36"/>
  <c r="C21" i="36"/>
  <c r="C19" i="36"/>
  <c r="C18" i="36"/>
  <c r="B15" i="36"/>
  <c r="C10" i="36" s="1"/>
  <c r="C14" i="36"/>
  <c r="C13" i="36"/>
  <c r="C12" i="36"/>
  <c r="C11" i="36"/>
  <c r="C9" i="36"/>
  <c r="C8" i="36"/>
  <c r="C15" i="36" s="1"/>
  <c r="B5" i="36"/>
  <c r="C2" i="36" s="1"/>
  <c r="C4" i="36"/>
  <c r="B100" i="35"/>
  <c r="C99" i="35" s="1"/>
  <c r="C98" i="35"/>
  <c r="C100" i="35" s="1"/>
  <c r="B95" i="35"/>
  <c r="C94" i="35"/>
  <c r="C93" i="35"/>
  <c r="C92" i="35"/>
  <c r="C91" i="35"/>
  <c r="C95" i="35" s="1"/>
  <c r="B88" i="35"/>
  <c r="C83" i="35" s="1"/>
  <c r="C88" i="35" s="1"/>
  <c r="C87" i="35"/>
  <c r="C86" i="35"/>
  <c r="C85" i="35"/>
  <c r="C84" i="35"/>
  <c r="B80" i="35"/>
  <c r="C79" i="35" s="1"/>
  <c r="B75" i="35"/>
  <c r="C74" i="35"/>
  <c r="C73" i="35"/>
  <c r="C72" i="35"/>
  <c r="C71" i="35"/>
  <c r="C70" i="35"/>
  <c r="C75" i="35" s="1"/>
  <c r="C69" i="35"/>
  <c r="C68" i="35"/>
  <c r="B65" i="35"/>
  <c r="C61" i="35" s="1"/>
  <c r="C63" i="35"/>
  <c r="B58" i="35"/>
  <c r="C57" i="35" s="1"/>
  <c r="C56" i="35"/>
  <c r="C58" i="35" s="1"/>
  <c r="B53" i="35"/>
  <c r="C52" i="35"/>
  <c r="C51" i="35"/>
  <c r="C50" i="35"/>
  <c r="C53" i="35" s="1"/>
  <c r="C47" i="35"/>
  <c r="B47" i="35"/>
  <c r="C46" i="35"/>
  <c r="C45" i="35"/>
  <c r="B42" i="35"/>
  <c r="C40" i="35" s="1"/>
  <c r="C42" i="35" s="1"/>
  <c r="C41" i="35"/>
  <c r="B37" i="35"/>
  <c r="C36" i="35" s="1"/>
  <c r="C34" i="35"/>
  <c r="B31" i="35"/>
  <c r="C30" i="35"/>
  <c r="C29" i="35"/>
  <c r="C28" i="35"/>
  <c r="C31" i="35" s="1"/>
  <c r="B25" i="35"/>
  <c r="C24" i="35"/>
  <c r="C23" i="35"/>
  <c r="C22" i="35"/>
  <c r="C21" i="35"/>
  <c r="C20" i="35"/>
  <c r="C25" i="35" s="1"/>
  <c r="C19" i="35"/>
  <c r="C18" i="35"/>
  <c r="B15" i="35"/>
  <c r="C11" i="35" s="1"/>
  <c r="C13" i="35"/>
  <c r="C10" i="35"/>
  <c r="C9" i="35"/>
  <c r="C5" i="35"/>
  <c r="B5" i="35"/>
  <c r="C4" i="35"/>
  <c r="C3" i="35"/>
  <c r="C2" i="35"/>
  <c r="B65" i="34"/>
  <c r="C63" i="34" s="1"/>
  <c r="B58" i="34"/>
  <c r="C56" i="34" s="1"/>
  <c r="B53" i="34"/>
  <c r="C52" i="34" s="1"/>
  <c r="C51" i="34"/>
  <c r="B47" i="34"/>
  <c r="C46" i="34" s="1"/>
  <c r="C42" i="34"/>
  <c r="B42" i="34"/>
  <c r="C41" i="34"/>
  <c r="C40" i="34"/>
  <c r="B37" i="34"/>
  <c r="C34" i="34" s="1"/>
  <c r="C36" i="34"/>
  <c r="B31" i="34"/>
  <c r="C30" i="34" s="1"/>
  <c r="C29" i="34"/>
  <c r="B25" i="34"/>
  <c r="C20" i="34" s="1"/>
  <c r="C22" i="34"/>
  <c r="C19" i="34"/>
  <c r="B15" i="34"/>
  <c r="C13" i="34" s="1"/>
  <c r="C9" i="34"/>
  <c r="B5" i="34"/>
  <c r="C4" i="34" s="1"/>
  <c r="C2" i="34"/>
  <c r="B65" i="33"/>
  <c r="C64" i="33"/>
  <c r="C63" i="33"/>
  <c r="C62" i="33"/>
  <c r="C61" i="33"/>
  <c r="C65" i="33" s="1"/>
  <c r="B58" i="33"/>
  <c r="C57" i="33"/>
  <c r="C56" i="33"/>
  <c r="C58" i="33" s="1"/>
  <c r="B53" i="33"/>
  <c r="C51" i="33" s="1"/>
  <c r="C50" i="33"/>
  <c r="B47" i="33"/>
  <c r="C45" i="33" s="1"/>
  <c r="C47" i="33" s="1"/>
  <c r="C46" i="33"/>
  <c r="B42" i="33"/>
  <c r="C41" i="33" s="1"/>
  <c r="B37" i="33"/>
  <c r="C36" i="33"/>
  <c r="C35" i="33"/>
  <c r="C37" i="33" s="1"/>
  <c r="C34" i="33"/>
  <c r="B31" i="33"/>
  <c r="C29" i="33" s="1"/>
  <c r="C28" i="33"/>
  <c r="B25" i="33"/>
  <c r="C22" i="33" s="1"/>
  <c r="C24" i="33"/>
  <c r="C21" i="33"/>
  <c r="C20" i="33"/>
  <c r="C19" i="33"/>
  <c r="C18" i="33"/>
  <c r="B15" i="33"/>
  <c r="C10" i="33" s="1"/>
  <c r="C14" i="33"/>
  <c r="C13" i="33"/>
  <c r="C12" i="33"/>
  <c r="C11" i="33"/>
  <c r="C9" i="33"/>
  <c r="C8" i="33"/>
  <c r="C15" i="33" s="1"/>
  <c r="B5" i="33"/>
  <c r="C2" i="33" s="1"/>
  <c r="C4" i="33"/>
  <c r="B91" i="32"/>
  <c r="C90" i="32"/>
  <c r="C89" i="32"/>
  <c r="C91" i="32" s="1"/>
  <c r="B86" i="32"/>
  <c r="C85" i="32"/>
  <c r="C84" i="32"/>
  <c r="C86" i="32" s="1"/>
  <c r="B81" i="32"/>
  <c r="C79" i="32" s="1"/>
  <c r="B75" i="32"/>
  <c r="C72" i="32" s="1"/>
  <c r="C74" i="32"/>
  <c r="C71" i="32"/>
  <c r="C69" i="32"/>
  <c r="C68" i="32"/>
  <c r="B65" i="32"/>
  <c r="C64" i="32"/>
  <c r="C63" i="32"/>
  <c r="C62" i="32"/>
  <c r="C61" i="32"/>
  <c r="C65" i="32" s="1"/>
  <c r="B58" i="32"/>
  <c r="C57" i="32"/>
  <c r="C56" i="32"/>
  <c r="C58" i="32" s="1"/>
  <c r="B53" i="32"/>
  <c r="C51" i="32" s="1"/>
  <c r="B47" i="32"/>
  <c r="C45" i="32" s="1"/>
  <c r="C47" i="32" s="1"/>
  <c r="C46" i="32"/>
  <c r="B42" i="32"/>
  <c r="C41" i="32" s="1"/>
  <c r="C37" i="32"/>
  <c r="B37" i="32"/>
  <c r="C36" i="32"/>
  <c r="C35" i="32"/>
  <c r="C34" i="32"/>
  <c r="B31" i="32"/>
  <c r="C29" i="32" s="1"/>
  <c r="B25" i="32"/>
  <c r="C22" i="32" s="1"/>
  <c r="C24" i="32"/>
  <c r="C21" i="32"/>
  <c r="C20" i="32"/>
  <c r="C19" i="32"/>
  <c r="C18" i="32"/>
  <c r="B15" i="32"/>
  <c r="C10" i="32" s="1"/>
  <c r="C14" i="32"/>
  <c r="C13" i="32"/>
  <c r="C12" i="32"/>
  <c r="C11" i="32"/>
  <c r="C9" i="32"/>
  <c r="C8" i="32"/>
  <c r="C15" i="32" s="1"/>
  <c r="B5" i="32"/>
  <c r="C2" i="32" s="1"/>
  <c r="C4" i="32"/>
  <c r="C118" i="31"/>
  <c r="B118" i="31"/>
  <c r="C117" i="31"/>
  <c r="C116" i="31"/>
  <c r="B113" i="31"/>
  <c r="C112" i="31"/>
  <c r="C111" i="31"/>
  <c r="C113" i="31" s="1"/>
  <c r="B108" i="31"/>
  <c r="C106" i="31" s="1"/>
  <c r="C103" i="31"/>
  <c r="B103" i="31"/>
  <c r="C102" i="31"/>
  <c r="C101" i="31"/>
  <c r="B98" i="31"/>
  <c r="C97" i="31"/>
  <c r="C96" i="31"/>
  <c r="C98" i="31" s="1"/>
  <c r="B93" i="31"/>
  <c r="C91" i="31" s="1"/>
  <c r="C88" i="31"/>
  <c r="B88" i="31"/>
  <c r="C87" i="31"/>
  <c r="C86" i="31"/>
  <c r="B83" i="31"/>
  <c r="C82" i="31"/>
  <c r="C81" i="31"/>
  <c r="C83" i="31" s="1"/>
  <c r="B78" i="31"/>
  <c r="C76" i="31" s="1"/>
  <c r="C75" i="31"/>
  <c r="C73" i="31"/>
  <c r="B70" i="31"/>
  <c r="C69" i="31"/>
  <c r="C68" i="31"/>
  <c r="C70" i="31" s="1"/>
  <c r="B65" i="31"/>
  <c r="C62" i="31" s="1"/>
  <c r="C61" i="31"/>
  <c r="B58" i="31"/>
  <c r="C57" i="31" s="1"/>
  <c r="B53" i="31"/>
  <c r="C52" i="31" s="1"/>
  <c r="B47" i="31"/>
  <c r="C46" i="31"/>
  <c r="C45" i="31"/>
  <c r="C47" i="31" s="1"/>
  <c r="B42" i="31"/>
  <c r="C40" i="31" s="1"/>
  <c r="B37" i="31"/>
  <c r="C34" i="31" s="1"/>
  <c r="C37" i="31" s="1"/>
  <c r="C36" i="31"/>
  <c r="C35" i="31"/>
  <c r="B31" i="31"/>
  <c r="C30" i="31" s="1"/>
  <c r="B25" i="31"/>
  <c r="C20" i="31" s="1"/>
  <c r="C24" i="31"/>
  <c r="C23" i="31"/>
  <c r="C22" i="31"/>
  <c r="C21" i="31"/>
  <c r="C19" i="31"/>
  <c r="C18" i="31"/>
  <c r="C25" i="31" s="1"/>
  <c r="B15" i="31"/>
  <c r="C12" i="31" s="1"/>
  <c r="C11" i="31"/>
  <c r="C9" i="31"/>
  <c r="B5" i="31"/>
  <c r="C4" i="31"/>
  <c r="C3" i="31"/>
  <c r="C2" i="31"/>
  <c r="C5" i="31" s="1"/>
  <c r="B92" i="30"/>
  <c r="C91" i="30"/>
  <c r="C90" i="30"/>
  <c r="C92" i="30" s="1"/>
  <c r="C89" i="30"/>
  <c r="B86" i="30"/>
  <c r="C84" i="30" s="1"/>
  <c r="B81" i="30"/>
  <c r="C78" i="30" s="1"/>
  <c r="C81" i="30" s="1"/>
  <c r="C80" i="30"/>
  <c r="C79" i="30"/>
  <c r="B75" i="30"/>
  <c r="C74" i="30" s="1"/>
  <c r="B70" i="30"/>
  <c r="C69" i="30"/>
  <c r="C68" i="30"/>
  <c r="C70" i="30" s="1"/>
  <c r="B65" i="30"/>
  <c r="C62" i="30" s="1"/>
  <c r="C61" i="30"/>
  <c r="B58" i="30"/>
  <c r="C57" i="30" s="1"/>
  <c r="B53" i="30"/>
  <c r="C52" i="30" s="1"/>
  <c r="B47" i="30"/>
  <c r="C46" i="30"/>
  <c r="C45" i="30"/>
  <c r="C47" i="30" s="1"/>
  <c r="B42" i="30"/>
  <c r="C40" i="30" s="1"/>
  <c r="B37" i="30"/>
  <c r="C34" i="30" s="1"/>
  <c r="C37" i="30" s="1"/>
  <c r="C36" i="30"/>
  <c r="C35" i="30"/>
  <c r="B31" i="30"/>
  <c r="C30" i="30" s="1"/>
  <c r="B25" i="30"/>
  <c r="C20" i="30" s="1"/>
  <c r="C24" i="30"/>
  <c r="C23" i="30"/>
  <c r="C22" i="30"/>
  <c r="C21" i="30"/>
  <c r="C19" i="30"/>
  <c r="C18" i="30"/>
  <c r="C25" i="30" s="1"/>
  <c r="B15" i="30"/>
  <c r="C12" i="30" s="1"/>
  <c r="C11" i="30"/>
  <c r="C9" i="30"/>
  <c r="B5" i="30"/>
  <c r="C4" i="30"/>
  <c r="C3" i="30"/>
  <c r="C2" i="30"/>
  <c r="C5" i="30" s="1"/>
  <c r="B110" i="29"/>
  <c r="C109" i="29"/>
  <c r="C108" i="29"/>
  <c r="C110" i="29" s="1"/>
  <c r="B105" i="29"/>
  <c r="C104" i="29" s="1"/>
  <c r="B100" i="29"/>
  <c r="C99" i="29" s="1"/>
  <c r="B95" i="29"/>
  <c r="C94" i="29"/>
  <c r="C93" i="29"/>
  <c r="C95" i="29" s="1"/>
  <c r="B90" i="29"/>
  <c r="C89" i="29" s="1"/>
  <c r="B85" i="29"/>
  <c r="C84" i="29" s="1"/>
  <c r="B80" i="29"/>
  <c r="C79" i="29"/>
  <c r="C78" i="29"/>
  <c r="C80" i="29" s="1"/>
  <c r="B75" i="29"/>
  <c r="C74" i="29" s="1"/>
  <c r="B70" i="29"/>
  <c r="C69" i="29" s="1"/>
  <c r="B65" i="29"/>
  <c r="C64" i="29"/>
  <c r="C63" i="29"/>
  <c r="C62" i="29"/>
  <c r="C61" i="29"/>
  <c r="C65" i="29" s="1"/>
  <c r="B58" i="29"/>
  <c r="C57" i="29"/>
  <c r="C56" i="29"/>
  <c r="C58" i="29" s="1"/>
  <c r="B53" i="29"/>
  <c r="C50" i="29" s="1"/>
  <c r="B47" i="29"/>
  <c r="C46" i="29"/>
  <c r="C45" i="29"/>
  <c r="C47" i="29" s="1"/>
  <c r="B42" i="29"/>
  <c r="C41" i="29"/>
  <c r="C40" i="29"/>
  <c r="C42" i="29" s="1"/>
  <c r="B37" i="29"/>
  <c r="C35" i="29" s="1"/>
  <c r="C34" i="29"/>
  <c r="B31" i="29"/>
  <c r="C28" i="29" s="1"/>
  <c r="B25" i="29"/>
  <c r="C21" i="29" s="1"/>
  <c r="C24" i="29"/>
  <c r="C23" i="29"/>
  <c r="C20" i="29"/>
  <c r="C19" i="29"/>
  <c r="C18" i="29"/>
  <c r="B15" i="29"/>
  <c r="C14" i="29"/>
  <c r="C13" i="29"/>
  <c r="C12" i="29"/>
  <c r="C11" i="29"/>
  <c r="C10" i="29"/>
  <c r="C15" i="29" s="1"/>
  <c r="C9" i="29"/>
  <c r="C8" i="29"/>
  <c r="B5" i="29"/>
  <c r="C2" i="29" s="1"/>
  <c r="C5" i="29" s="1"/>
  <c r="C4" i="29"/>
  <c r="C3" i="29"/>
  <c r="B80" i="28"/>
  <c r="C79" i="28" s="1"/>
  <c r="B75" i="28"/>
  <c r="C74" i="28"/>
  <c r="C73" i="28"/>
  <c r="C72" i="28"/>
  <c r="C71" i="28"/>
  <c r="C70" i="28"/>
  <c r="C75" i="28" s="1"/>
  <c r="C69" i="28"/>
  <c r="C68" i="28"/>
  <c r="B65" i="28"/>
  <c r="C61" i="28" s="1"/>
  <c r="C64" i="28"/>
  <c r="C63" i="28"/>
  <c r="C58" i="28"/>
  <c r="B58" i="28"/>
  <c r="C57" i="28"/>
  <c r="C56" i="28"/>
  <c r="B53" i="28"/>
  <c r="C52" i="28"/>
  <c r="C51" i="28"/>
  <c r="C50" i="28"/>
  <c r="C53" i="28" s="1"/>
  <c r="B47" i="28"/>
  <c r="C46" i="28"/>
  <c r="C45" i="28"/>
  <c r="C47" i="28" s="1"/>
  <c r="B42" i="28"/>
  <c r="C41" i="28" s="1"/>
  <c r="B37" i="28"/>
  <c r="C36" i="28" s="1"/>
  <c r="B31" i="28"/>
  <c r="C30" i="28"/>
  <c r="C29" i="28"/>
  <c r="C28" i="28"/>
  <c r="C31" i="28" s="1"/>
  <c r="B25" i="28"/>
  <c r="C24" i="28"/>
  <c r="C23" i="28"/>
  <c r="C22" i="28"/>
  <c r="C21" i="28"/>
  <c r="C20" i="28"/>
  <c r="C25" i="28" s="1"/>
  <c r="C19" i="28"/>
  <c r="C18" i="28"/>
  <c r="B15" i="28"/>
  <c r="C11" i="28" s="1"/>
  <c r="C14" i="28"/>
  <c r="C13" i="28"/>
  <c r="C10" i="28"/>
  <c r="C9" i="28"/>
  <c r="C8" i="28"/>
  <c r="B5" i="28"/>
  <c r="C4" i="28"/>
  <c r="C3" i="28"/>
  <c r="C5" i="28" s="1"/>
  <c r="C2" i="28"/>
  <c r="B91" i="27"/>
  <c r="C89" i="27" s="1"/>
  <c r="C86" i="27"/>
  <c r="B86" i="27"/>
  <c r="C85" i="27"/>
  <c r="C84" i="27"/>
  <c r="B81" i="27"/>
  <c r="C80" i="27"/>
  <c r="C79" i="27"/>
  <c r="C81" i="27" s="1"/>
  <c r="B76" i="27"/>
  <c r="C74" i="27" s="1"/>
  <c r="C73" i="27"/>
  <c r="B70" i="27"/>
  <c r="C69" i="27" s="1"/>
  <c r="B65" i="27"/>
  <c r="C64" i="27" s="1"/>
  <c r="B58" i="27"/>
  <c r="C57" i="27" s="1"/>
  <c r="B53" i="27"/>
  <c r="C52" i="27"/>
  <c r="C51" i="27"/>
  <c r="C53" i="27" s="1"/>
  <c r="C50" i="27"/>
  <c r="B47" i="27"/>
  <c r="C45" i="27" s="1"/>
  <c r="C42" i="27"/>
  <c r="B42" i="27"/>
  <c r="C41" i="27"/>
  <c r="C40" i="27"/>
  <c r="B37" i="27"/>
  <c r="C36" i="27"/>
  <c r="C35" i="27"/>
  <c r="C34" i="27"/>
  <c r="C37" i="27" s="1"/>
  <c r="B31" i="27"/>
  <c r="C30" i="27"/>
  <c r="C29" i="27"/>
  <c r="C31" i="27" s="1"/>
  <c r="C28" i="27"/>
  <c r="B25" i="27"/>
  <c r="C23" i="27" s="1"/>
  <c r="C22" i="27"/>
  <c r="C20" i="27"/>
  <c r="C19" i="27"/>
  <c r="B15" i="27"/>
  <c r="C10" i="27" s="1"/>
  <c r="C9" i="27"/>
  <c r="B5" i="27"/>
  <c r="C3" i="27" s="1"/>
  <c r="C2" i="27"/>
  <c r="B138" i="26"/>
  <c r="C137" i="26" s="1"/>
  <c r="B133" i="26"/>
  <c r="C132" i="26" s="1"/>
  <c r="C131" i="26"/>
  <c r="C133" i="26" s="1"/>
  <c r="B128" i="26"/>
  <c r="C127" i="26"/>
  <c r="C126" i="26"/>
  <c r="C128" i="26" s="1"/>
  <c r="B123" i="26"/>
  <c r="C122" i="26" s="1"/>
  <c r="B118" i="26"/>
  <c r="C117" i="26" s="1"/>
  <c r="C116" i="26"/>
  <c r="C118" i="26" s="1"/>
  <c r="B113" i="26"/>
  <c r="C112" i="26"/>
  <c r="C111" i="26"/>
  <c r="C113" i="26" s="1"/>
  <c r="B108" i="26"/>
  <c r="C107" i="26" s="1"/>
  <c r="B103" i="26"/>
  <c r="C102" i="26" s="1"/>
  <c r="C101" i="26"/>
  <c r="B97" i="26"/>
  <c r="C96" i="26"/>
  <c r="C95" i="26"/>
  <c r="C94" i="26"/>
  <c r="C97" i="26" s="1"/>
  <c r="B91" i="26"/>
  <c r="C90" i="26"/>
  <c r="C89" i="26"/>
  <c r="C91" i="26" s="1"/>
  <c r="B86" i="26"/>
  <c r="C85" i="26" s="1"/>
  <c r="B81" i="26"/>
  <c r="C80" i="26" s="1"/>
  <c r="C79" i="26"/>
  <c r="B75" i="26"/>
  <c r="C74" i="26"/>
  <c r="C73" i="26"/>
  <c r="C75" i="26" s="1"/>
  <c r="B70" i="26"/>
  <c r="C68" i="26" s="1"/>
  <c r="B65" i="26"/>
  <c r="C61" i="26" s="1"/>
  <c r="C64" i="26"/>
  <c r="C63" i="26"/>
  <c r="B58" i="26"/>
  <c r="C57" i="26"/>
  <c r="C58" i="26" s="1"/>
  <c r="C56" i="26"/>
  <c r="B53" i="26"/>
  <c r="C52" i="26"/>
  <c r="C51" i="26"/>
  <c r="C50" i="26"/>
  <c r="C53" i="26" s="1"/>
  <c r="B47" i="26"/>
  <c r="C46" i="26"/>
  <c r="C45" i="26"/>
  <c r="C47" i="26" s="1"/>
  <c r="B42" i="26"/>
  <c r="C41" i="26" s="1"/>
  <c r="B37" i="26"/>
  <c r="C36" i="26" s="1"/>
  <c r="C35" i="26"/>
  <c r="B31" i="26"/>
  <c r="C30" i="26"/>
  <c r="C29" i="26"/>
  <c r="C28" i="26"/>
  <c r="C31" i="26" s="1"/>
  <c r="B25" i="26"/>
  <c r="C24" i="26"/>
  <c r="C23" i="26"/>
  <c r="C22" i="26"/>
  <c r="C21" i="26"/>
  <c r="C20" i="26"/>
  <c r="C25" i="26" s="1"/>
  <c r="C19" i="26"/>
  <c r="C18" i="26"/>
  <c r="B15" i="26"/>
  <c r="C11" i="26" s="1"/>
  <c r="C14" i="26"/>
  <c r="C13" i="26"/>
  <c r="C10" i="26"/>
  <c r="C9" i="26"/>
  <c r="C8" i="26"/>
  <c r="B5" i="26"/>
  <c r="C4" i="26"/>
  <c r="C3" i="26"/>
  <c r="C5" i="26" s="1"/>
  <c r="C2" i="26"/>
  <c r="B65" i="25"/>
  <c r="C63" i="25" s="1"/>
  <c r="C62" i="25"/>
  <c r="B58" i="25"/>
  <c r="C56" i="25" s="1"/>
  <c r="B53" i="25"/>
  <c r="C50" i="25" s="1"/>
  <c r="C53" i="25" s="1"/>
  <c r="C52" i="25"/>
  <c r="C51" i="25"/>
  <c r="B47" i="25"/>
  <c r="C46" i="25" s="1"/>
  <c r="B42" i="25"/>
  <c r="C41" i="25"/>
  <c r="C40" i="25"/>
  <c r="C42" i="25" s="1"/>
  <c r="B37" i="25"/>
  <c r="C36" i="25"/>
  <c r="B31" i="25"/>
  <c r="C28" i="25" s="1"/>
  <c r="C31" i="25" s="1"/>
  <c r="C30" i="25"/>
  <c r="C29" i="25"/>
  <c r="B25" i="25"/>
  <c r="C22" i="25" s="1"/>
  <c r="C23" i="25"/>
  <c r="B15" i="25"/>
  <c r="C9" i="25" s="1"/>
  <c r="C12" i="25"/>
  <c r="C10" i="25"/>
  <c r="B5" i="25"/>
  <c r="C4" i="25" s="1"/>
  <c r="C3" i="25"/>
  <c r="C2" i="25"/>
  <c r="C5" i="25" s="1"/>
  <c r="B86" i="24"/>
  <c r="C85" i="24"/>
  <c r="C84" i="24"/>
  <c r="B81" i="24"/>
  <c r="C78" i="24"/>
  <c r="B75" i="24"/>
  <c r="C71" i="24" s="1"/>
  <c r="C74" i="24"/>
  <c r="B65" i="24"/>
  <c r="C64" i="24"/>
  <c r="C63" i="24"/>
  <c r="C62" i="24"/>
  <c r="C61" i="24"/>
  <c r="B58" i="24"/>
  <c r="C57" i="24"/>
  <c r="C56" i="24"/>
  <c r="C58" i="24" s="1"/>
  <c r="B53" i="24"/>
  <c r="C50" i="24"/>
  <c r="B47" i="24"/>
  <c r="C45" i="24" s="1"/>
  <c r="C46" i="24"/>
  <c r="B42" i="24"/>
  <c r="C41" i="24" s="1"/>
  <c r="C40" i="24"/>
  <c r="C42" i="24" s="1"/>
  <c r="B37" i="24"/>
  <c r="C36" i="24"/>
  <c r="C35" i="24"/>
  <c r="C37" i="24" s="1"/>
  <c r="C34" i="24"/>
  <c r="B31" i="24"/>
  <c r="C28" i="24"/>
  <c r="B25" i="24"/>
  <c r="C18" i="24" s="1"/>
  <c r="C24" i="24"/>
  <c r="C21" i="24"/>
  <c r="C19" i="24"/>
  <c r="B15" i="24"/>
  <c r="C10" i="24" s="1"/>
  <c r="C14" i="24"/>
  <c r="C13" i="24"/>
  <c r="C12" i="24"/>
  <c r="C11" i="24"/>
  <c r="C9" i="24"/>
  <c r="C8" i="24"/>
  <c r="B5" i="24"/>
  <c r="C4" i="24"/>
  <c r="C160" i="23"/>
  <c r="B160" i="23"/>
  <c r="C159" i="23"/>
  <c r="C158" i="23"/>
  <c r="B155" i="23"/>
  <c r="C154" i="23"/>
  <c r="C153" i="23"/>
  <c r="C155" i="23" s="1"/>
  <c r="B150" i="23"/>
  <c r="C147" i="23"/>
  <c r="B143" i="23"/>
  <c r="C137" i="23" s="1"/>
  <c r="C140" i="23"/>
  <c r="C138" i="23"/>
  <c r="B130" i="23"/>
  <c r="C127" i="23"/>
  <c r="B123" i="23"/>
  <c r="C120" i="23"/>
  <c r="B116" i="23"/>
  <c r="C113" i="23"/>
  <c r="B110" i="23"/>
  <c r="C108" i="23" s="1"/>
  <c r="B105" i="23"/>
  <c r="C104" i="23" s="1"/>
  <c r="C103" i="23"/>
  <c r="C105" i="23" s="1"/>
  <c r="C100" i="23"/>
  <c r="B100" i="23"/>
  <c r="C99" i="23"/>
  <c r="C98" i="23"/>
  <c r="B95" i="23"/>
  <c r="C93" i="23" s="1"/>
  <c r="C94" i="23"/>
  <c r="B90" i="23"/>
  <c r="C89" i="23"/>
  <c r="C88" i="23"/>
  <c r="C90" i="23" s="1"/>
  <c r="B85" i="23"/>
  <c r="C84" i="23"/>
  <c r="C83" i="23"/>
  <c r="C85" i="23" s="1"/>
  <c r="B80" i="23"/>
  <c r="C78" i="23" s="1"/>
  <c r="B75" i="23"/>
  <c r="C74" i="23"/>
  <c r="C73" i="23"/>
  <c r="C75" i="23" s="1"/>
  <c r="C70" i="23"/>
  <c r="B70" i="23"/>
  <c r="C69" i="23"/>
  <c r="C68" i="23"/>
  <c r="B65" i="23"/>
  <c r="C64" i="23"/>
  <c r="C61" i="23"/>
  <c r="B58" i="23"/>
  <c r="C56" i="23" s="1"/>
  <c r="C58" i="23" s="1"/>
  <c r="C57" i="23"/>
  <c r="B53" i="23"/>
  <c r="C50" i="23" s="1"/>
  <c r="C53" i="23" s="1"/>
  <c r="C52" i="23"/>
  <c r="C51" i="23"/>
  <c r="B47" i="23"/>
  <c r="C46" i="23"/>
  <c r="C45" i="23"/>
  <c r="C47" i="23" s="1"/>
  <c r="B42" i="23"/>
  <c r="B37" i="23"/>
  <c r="C34" i="23" s="1"/>
  <c r="C37" i="23" s="1"/>
  <c r="C36" i="23"/>
  <c r="C35" i="23"/>
  <c r="B31" i="23"/>
  <c r="C28" i="23" s="1"/>
  <c r="C30" i="23"/>
  <c r="B25" i="23"/>
  <c r="C20" i="23" s="1"/>
  <c r="C24" i="23"/>
  <c r="C23" i="23"/>
  <c r="C22" i="23"/>
  <c r="C21" i="23"/>
  <c r="C19" i="23"/>
  <c r="C18" i="23"/>
  <c r="B15" i="23"/>
  <c r="C11" i="23" s="1"/>
  <c r="C14" i="23"/>
  <c r="B5" i="23"/>
  <c r="C4" i="23"/>
  <c r="C3" i="23"/>
  <c r="C2" i="23"/>
  <c r="B75" i="22"/>
  <c r="C74" i="22"/>
  <c r="C73" i="22"/>
  <c r="C75" i="22" s="1"/>
  <c r="B70" i="22"/>
  <c r="C68" i="22" s="1"/>
  <c r="C70" i="22" s="1"/>
  <c r="C69" i="22"/>
  <c r="B65" i="22"/>
  <c r="C61" i="22" s="1"/>
  <c r="C64" i="22"/>
  <c r="C63" i="22"/>
  <c r="B58" i="22"/>
  <c r="C57" i="22"/>
  <c r="C56" i="22"/>
  <c r="C58" i="22" s="1"/>
  <c r="C53" i="22"/>
  <c r="B53" i="22"/>
  <c r="C52" i="22"/>
  <c r="C51" i="22"/>
  <c r="C50" i="22"/>
  <c r="B47" i="22"/>
  <c r="C42" i="22"/>
  <c r="B42" i="22"/>
  <c r="C41" i="22"/>
  <c r="C40" i="22"/>
  <c r="B37" i="22"/>
  <c r="C36" i="22"/>
  <c r="C35" i="22"/>
  <c r="C34" i="22"/>
  <c r="B31" i="22"/>
  <c r="C30" i="22"/>
  <c r="C29" i="22"/>
  <c r="C28" i="22"/>
  <c r="C31" i="22" s="1"/>
  <c r="B25" i="22"/>
  <c r="C22" i="22"/>
  <c r="C21" i="22"/>
  <c r="C20" i="22"/>
  <c r="C19" i="22"/>
  <c r="B15" i="22"/>
  <c r="C14" i="22"/>
  <c r="C13" i="22"/>
  <c r="C12" i="22"/>
  <c r="C9" i="22"/>
  <c r="C8" i="22"/>
  <c r="B5" i="22"/>
  <c r="C2" i="22"/>
  <c r="B88" i="21"/>
  <c r="C84" i="21" s="1"/>
  <c r="C87" i="21"/>
  <c r="B81" i="21"/>
  <c r="C80" i="21"/>
  <c r="B75" i="21"/>
  <c r="C74" i="21" s="1"/>
  <c r="C65" i="21"/>
  <c r="B65" i="21"/>
  <c r="C64" i="21"/>
  <c r="C63" i="21"/>
  <c r="C62" i="21"/>
  <c r="C61" i="21"/>
  <c r="C58" i="21"/>
  <c r="B58" i="21"/>
  <c r="C57" i="21"/>
  <c r="C56" i="21"/>
  <c r="B53" i="21"/>
  <c r="C52" i="21"/>
  <c r="B47" i="21"/>
  <c r="C46" i="21"/>
  <c r="C45" i="21"/>
  <c r="C47" i="21" s="1"/>
  <c r="B42" i="21"/>
  <c r="C41" i="21"/>
  <c r="C40" i="21"/>
  <c r="B37" i="21"/>
  <c r="C34" i="21"/>
  <c r="B31" i="21"/>
  <c r="C30" i="21" s="1"/>
  <c r="B25" i="21"/>
  <c r="C19" i="21" s="1"/>
  <c r="C24" i="21"/>
  <c r="C23" i="21"/>
  <c r="C20" i="21"/>
  <c r="B15" i="21"/>
  <c r="C14" i="21"/>
  <c r="C13" i="21"/>
  <c r="C12" i="21"/>
  <c r="C11" i="21"/>
  <c r="C10" i="21"/>
  <c r="C15" i="21" s="1"/>
  <c r="C9" i="21"/>
  <c r="C8" i="21"/>
  <c r="C5" i="21"/>
  <c r="B5" i="21"/>
  <c r="C2" i="21" s="1"/>
  <c r="C4" i="21"/>
  <c r="C3" i="21"/>
  <c r="B85" i="20"/>
  <c r="C84" i="20"/>
  <c r="C83" i="20"/>
  <c r="C85" i="20" s="1"/>
  <c r="B80" i="20"/>
  <c r="C79" i="20"/>
  <c r="C78" i="20"/>
  <c r="C80" i="20" s="1"/>
  <c r="B75" i="20"/>
  <c r="C73" i="20" s="1"/>
  <c r="B70" i="20"/>
  <c r="C69" i="20"/>
  <c r="C68" i="20"/>
  <c r="C70" i="20" s="1"/>
  <c r="C65" i="20"/>
  <c r="B65" i="20"/>
  <c r="C64" i="20"/>
  <c r="C63" i="20"/>
  <c r="C62" i="20"/>
  <c r="C61" i="20"/>
  <c r="C58" i="20"/>
  <c r="B58" i="20"/>
  <c r="C57" i="20"/>
  <c r="C56" i="20"/>
  <c r="B53" i="20"/>
  <c r="C52" i="20"/>
  <c r="C47" i="20"/>
  <c r="B47" i="20"/>
  <c r="C46" i="20"/>
  <c r="C45" i="20"/>
  <c r="B42" i="20"/>
  <c r="C41" i="20"/>
  <c r="C40" i="20"/>
  <c r="C42" i="20" s="1"/>
  <c r="B37" i="20"/>
  <c r="C34" i="20"/>
  <c r="B31" i="20"/>
  <c r="C30" i="20"/>
  <c r="B25" i="20"/>
  <c r="C18" i="20" s="1"/>
  <c r="C24" i="20"/>
  <c r="C23" i="20"/>
  <c r="C20" i="20"/>
  <c r="C19" i="20"/>
  <c r="B15" i="20"/>
  <c r="C14" i="20"/>
  <c r="C13" i="20"/>
  <c r="C12" i="20"/>
  <c r="C11" i="20"/>
  <c r="C10" i="20"/>
  <c r="C15" i="20" s="1"/>
  <c r="C9" i="20"/>
  <c r="C8" i="20"/>
  <c r="B5" i="20"/>
  <c r="C2" i="20" s="1"/>
  <c r="B70" i="19"/>
  <c r="C69" i="19"/>
  <c r="C68" i="19"/>
  <c r="C70" i="19" s="1"/>
  <c r="C65" i="19"/>
  <c r="B65" i="19"/>
  <c r="C64" i="19"/>
  <c r="C63" i="19"/>
  <c r="C62" i="19"/>
  <c r="C61" i="19"/>
  <c r="C58" i="19"/>
  <c r="B58" i="19"/>
  <c r="C57" i="19"/>
  <c r="C56" i="19"/>
  <c r="B53" i="19"/>
  <c r="C52" i="19"/>
  <c r="B47" i="19"/>
  <c r="C46" i="19"/>
  <c r="C45" i="19"/>
  <c r="C47" i="19" s="1"/>
  <c r="B42" i="19"/>
  <c r="C41" i="19"/>
  <c r="C40" i="19"/>
  <c r="B37" i="19"/>
  <c r="C34" i="19"/>
  <c r="B31" i="19"/>
  <c r="C30" i="19" s="1"/>
  <c r="B25" i="19"/>
  <c r="C19" i="19" s="1"/>
  <c r="C24" i="19"/>
  <c r="C23" i="19"/>
  <c r="C20" i="19"/>
  <c r="B15" i="19"/>
  <c r="C14" i="19"/>
  <c r="C13" i="19"/>
  <c r="C12" i="19"/>
  <c r="C11" i="19"/>
  <c r="C10" i="19"/>
  <c r="C15" i="19" s="1"/>
  <c r="C9" i="19"/>
  <c r="C8" i="19"/>
  <c r="C5" i="19"/>
  <c r="B5" i="19"/>
  <c r="C2" i="19" s="1"/>
  <c r="C4" i="19"/>
  <c r="C3" i="19"/>
  <c r="B70" i="18"/>
  <c r="C69" i="18"/>
  <c r="C68" i="18"/>
  <c r="C70" i="18" s="1"/>
  <c r="B65" i="18"/>
  <c r="C64" i="18"/>
  <c r="C63" i="18"/>
  <c r="C62" i="18"/>
  <c r="C61" i="18"/>
  <c r="C65" i="18" s="1"/>
  <c r="B58" i="18"/>
  <c r="C57" i="18"/>
  <c r="C56" i="18"/>
  <c r="C58" i="18" s="1"/>
  <c r="B53" i="18"/>
  <c r="C52" i="18" s="1"/>
  <c r="B47" i="18"/>
  <c r="C46" i="18"/>
  <c r="C45" i="18"/>
  <c r="C47" i="18" s="1"/>
  <c r="B42" i="18"/>
  <c r="C41" i="18"/>
  <c r="C40" i="18"/>
  <c r="C42" i="18" s="1"/>
  <c r="B37" i="18"/>
  <c r="C34" i="18"/>
  <c r="B31" i="18"/>
  <c r="C30" i="18"/>
  <c r="B25" i="18"/>
  <c r="C20" i="18" s="1"/>
  <c r="C24" i="18"/>
  <c r="C23" i="18"/>
  <c r="B15" i="18"/>
  <c r="C14" i="18"/>
  <c r="C13" i="18"/>
  <c r="C12" i="18"/>
  <c r="C11" i="18"/>
  <c r="C10" i="18"/>
  <c r="C15" i="18" s="1"/>
  <c r="C9" i="18"/>
  <c r="C8" i="18"/>
  <c r="B5" i="18"/>
  <c r="C2" i="18" s="1"/>
  <c r="C5" i="18" s="1"/>
  <c r="C4" i="18"/>
  <c r="C3" i="18"/>
  <c r="B85" i="17"/>
  <c r="C83" i="17" s="1"/>
  <c r="C85" i="17" s="1"/>
  <c r="C84" i="17"/>
  <c r="B80" i="17"/>
  <c r="C79" i="17"/>
  <c r="C78" i="17"/>
  <c r="C80" i="17" s="1"/>
  <c r="B75" i="17"/>
  <c r="C74" i="17"/>
  <c r="C71" i="17"/>
  <c r="C70" i="17"/>
  <c r="C69" i="17"/>
  <c r="C68" i="17"/>
  <c r="B65" i="17"/>
  <c r="C64" i="17"/>
  <c r="C63" i="17"/>
  <c r="C62" i="17"/>
  <c r="C61" i="17"/>
  <c r="C65" i="17" s="1"/>
  <c r="B58" i="17"/>
  <c r="C57" i="17"/>
  <c r="C56" i="17"/>
  <c r="C58" i="17" s="1"/>
  <c r="B53" i="17"/>
  <c r="C50" i="17"/>
  <c r="C47" i="17"/>
  <c r="B47" i="17"/>
  <c r="C45" i="17" s="1"/>
  <c r="C46" i="17"/>
  <c r="B42" i="17"/>
  <c r="C41" i="17"/>
  <c r="C40" i="17"/>
  <c r="C42" i="17" s="1"/>
  <c r="C37" i="17"/>
  <c r="B37" i="17"/>
  <c r="C36" i="17"/>
  <c r="C35" i="17"/>
  <c r="C34" i="17"/>
  <c r="B31" i="17"/>
  <c r="C28" i="17" s="1"/>
  <c r="B25" i="17"/>
  <c r="C19" i="17" s="1"/>
  <c r="C24" i="17"/>
  <c r="C21" i="17"/>
  <c r="C20" i="17"/>
  <c r="B15" i="17"/>
  <c r="C10" i="17" s="1"/>
  <c r="C14" i="17"/>
  <c r="C13" i="17"/>
  <c r="C12" i="17"/>
  <c r="C11" i="17"/>
  <c r="C9" i="17"/>
  <c r="C8" i="17"/>
  <c r="B5" i="17"/>
  <c r="C4" i="17"/>
  <c r="B98" i="16"/>
  <c r="C97" i="16"/>
  <c r="C96" i="16"/>
  <c r="C98" i="16" s="1"/>
  <c r="B93" i="16"/>
  <c r="C92" i="16"/>
  <c r="C91" i="16"/>
  <c r="B88" i="16"/>
  <c r="C85" i="16"/>
  <c r="B82" i="16"/>
  <c r="C81" i="16" s="1"/>
  <c r="B75" i="16"/>
  <c r="C73" i="16" s="1"/>
  <c r="C75" i="16" s="1"/>
  <c r="C74" i="16"/>
  <c r="B70" i="16"/>
  <c r="C68" i="16" s="1"/>
  <c r="B65" i="16"/>
  <c r="C64" i="16"/>
  <c r="C63" i="16"/>
  <c r="C65" i="16" s="1"/>
  <c r="C62" i="16"/>
  <c r="C61" i="16"/>
  <c r="B58" i="16"/>
  <c r="C57" i="16"/>
  <c r="C56" i="16"/>
  <c r="C58" i="16" s="1"/>
  <c r="B53" i="16"/>
  <c r="C52" i="16"/>
  <c r="B47" i="16"/>
  <c r="C45" i="16" s="1"/>
  <c r="C47" i="16" s="1"/>
  <c r="C46" i="16"/>
  <c r="B42" i="16"/>
  <c r="C41" i="16"/>
  <c r="C40" i="16"/>
  <c r="C42" i="16" s="1"/>
  <c r="B37" i="16"/>
  <c r="C36" i="16" s="1"/>
  <c r="B31" i="16"/>
  <c r="C29" i="16" s="1"/>
  <c r="C30" i="16"/>
  <c r="C28" i="16"/>
  <c r="C31" i="16" s="1"/>
  <c r="B25" i="16"/>
  <c r="C22" i="16" s="1"/>
  <c r="C24" i="16"/>
  <c r="C23" i="16"/>
  <c r="C21" i="16"/>
  <c r="C20" i="16"/>
  <c r="C18" i="16"/>
  <c r="B15" i="16"/>
  <c r="C14" i="16"/>
  <c r="C13" i="16"/>
  <c r="C12" i="16"/>
  <c r="C11" i="16"/>
  <c r="C10" i="16"/>
  <c r="C9" i="16"/>
  <c r="C8" i="16"/>
  <c r="C15" i="16" s="1"/>
  <c r="C5" i="16"/>
  <c r="B5" i="16"/>
  <c r="C2" i="16" s="1"/>
  <c r="C4" i="16"/>
  <c r="C3" i="16"/>
  <c r="B75" i="15"/>
  <c r="C73" i="15" s="1"/>
  <c r="C75" i="15" s="1"/>
  <c r="C74" i="15"/>
  <c r="B70" i="15"/>
  <c r="C69" i="15"/>
  <c r="C68" i="15"/>
  <c r="C70" i="15" s="1"/>
  <c r="C65" i="15"/>
  <c r="B65" i="15"/>
  <c r="C63" i="15" s="1"/>
  <c r="C64" i="15"/>
  <c r="C62" i="15"/>
  <c r="C61" i="15"/>
  <c r="B58" i="15"/>
  <c r="C56" i="15" s="1"/>
  <c r="B53" i="15"/>
  <c r="C52" i="15"/>
  <c r="C51" i="15"/>
  <c r="C50" i="15"/>
  <c r="C53" i="15" s="1"/>
  <c r="B47" i="15"/>
  <c r="C46" i="15"/>
  <c r="C45" i="15"/>
  <c r="C47" i="15" s="1"/>
  <c r="B42" i="15"/>
  <c r="C41" i="15" s="1"/>
  <c r="C40" i="15"/>
  <c r="C42" i="15" s="1"/>
  <c r="B37" i="15"/>
  <c r="C34" i="15" s="1"/>
  <c r="C37" i="15" s="1"/>
  <c r="C36" i="15"/>
  <c r="C35" i="15"/>
  <c r="B31" i="15"/>
  <c r="C29" i="15" s="1"/>
  <c r="B25" i="15"/>
  <c r="C20" i="15" s="1"/>
  <c r="C24" i="15"/>
  <c r="C23" i="15"/>
  <c r="C18" i="15"/>
  <c r="B15" i="15"/>
  <c r="C13" i="15" s="1"/>
  <c r="C8" i="15"/>
  <c r="B5" i="15"/>
  <c r="C4" i="15"/>
  <c r="C3" i="15"/>
  <c r="C2" i="15"/>
  <c r="C5" i="15" s="1"/>
  <c r="C75" i="14"/>
  <c r="B75" i="14"/>
  <c r="C74" i="14"/>
  <c r="C73" i="14"/>
  <c r="B70" i="14"/>
  <c r="C68" i="14" s="1"/>
  <c r="C70" i="14" s="1"/>
  <c r="C69" i="14"/>
  <c r="C65" i="14"/>
  <c r="B65" i="14"/>
  <c r="C61" i="14" s="1"/>
  <c r="C64" i="14"/>
  <c r="C63" i="14"/>
  <c r="C62" i="14"/>
  <c r="B58" i="14"/>
  <c r="C56" i="14" s="1"/>
  <c r="B53" i="14"/>
  <c r="C52" i="14"/>
  <c r="C51" i="14"/>
  <c r="C53" i="14" s="1"/>
  <c r="C50" i="14"/>
  <c r="B47" i="14"/>
  <c r="C46" i="14"/>
  <c r="C45" i="14"/>
  <c r="C47" i="14" s="1"/>
  <c r="C42" i="14"/>
  <c r="B42" i="14"/>
  <c r="C41" i="14"/>
  <c r="C40" i="14"/>
  <c r="B37" i="14"/>
  <c r="C34" i="14" s="1"/>
  <c r="C36" i="14"/>
  <c r="B31" i="14"/>
  <c r="C28" i="14" s="1"/>
  <c r="C31" i="14" s="1"/>
  <c r="C30" i="14"/>
  <c r="C29" i="14"/>
  <c r="B25" i="14"/>
  <c r="C20" i="14" s="1"/>
  <c r="C24" i="14"/>
  <c r="C23" i="14"/>
  <c r="C22" i="14"/>
  <c r="C19" i="14"/>
  <c r="C18" i="14"/>
  <c r="B15" i="14"/>
  <c r="C13" i="14" s="1"/>
  <c r="C9" i="14"/>
  <c r="B5" i="14"/>
  <c r="C4" i="14"/>
  <c r="C3" i="14"/>
  <c r="C2" i="14"/>
  <c r="C5" i="14" s="1"/>
  <c r="B81" i="13"/>
  <c r="C80" i="13"/>
  <c r="C79" i="13"/>
  <c r="C81" i="13" s="1"/>
  <c r="B76" i="13"/>
  <c r="C74" i="13" s="1"/>
  <c r="B70" i="13"/>
  <c r="C68" i="13" s="1"/>
  <c r="C70" i="13" s="1"/>
  <c r="C69" i="13"/>
  <c r="B65" i="13"/>
  <c r="C61" i="13" s="1"/>
  <c r="C65" i="13" s="1"/>
  <c r="C64" i="13"/>
  <c r="C63" i="13"/>
  <c r="C62" i="13"/>
  <c r="B58" i="13"/>
  <c r="C57" i="13"/>
  <c r="C56" i="13"/>
  <c r="C58" i="13" s="1"/>
  <c r="C53" i="13"/>
  <c r="B53" i="13"/>
  <c r="C52" i="13"/>
  <c r="C51" i="13"/>
  <c r="C50" i="13"/>
  <c r="B47" i="13"/>
  <c r="C45" i="13" s="1"/>
  <c r="B42" i="13"/>
  <c r="C41" i="13"/>
  <c r="C40" i="13"/>
  <c r="C42" i="13" s="1"/>
  <c r="B37" i="13"/>
  <c r="C36" i="13"/>
  <c r="C35" i="13"/>
  <c r="C34" i="13"/>
  <c r="C37" i="13" s="1"/>
  <c r="C31" i="13"/>
  <c r="B31" i="13"/>
  <c r="C30" i="13"/>
  <c r="C29" i="13"/>
  <c r="C28" i="13"/>
  <c r="B25" i="13"/>
  <c r="C23" i="13" s="1"/>
  <c r="C19" i="13"/>
  <c r="B15" i="13"/>
  <c r="C10" i="13" s="1"/>
  <c r="C14" i="13"/>
  <c r="C13" i="13"/>
  <c r="C12" i="13"/>
  <c r="C9" i="13"/>
  <c r="C8" i="13"/>
  <c r="B5" i="13"/>
  <c r="C3" i="13" s="1"/>
  <c r="B87" i="12"/>
  <c r="C85" i="12" s="1"/>
  <c r="C87" i="12" s="1"/>
  <c r="C86" i="12"/>
  <c r="B82" i="12"/>
  <c r="C81" i="12"/>
  <c r="C80" i="12"/>
  <c r="C79" i="12"/>
  <c r="C82" i="12" s="1"/>
  <c r="B76" i="12"/>
  <c r="C75" i="12"/>
  <c r="C74" i="12"/>
  <c r="C73" i="12"/>
  <c r="C76" i="12" s="1"/>
  <c r="C70" i="12"/>
  <c r="B70" i="12"/>
  <c r="C69" i="12"/>
  <c r="C68" i="12"/>
  <c r="B65" i="12"/>
  <c r="C62" i="12" s="1"/>
  <c r="C64" i="12"/>
  <c r="B58" i="12"/>
  <c r="C56" i="12" s="1"/>
  <c r="C58" i="12" s="1"/>
  <c r="C57" i="12"/>
  <c r="B53" i="12"/>
  <c r="C52" i="12"/>
  <c r="C51" i="12"/>
  <c r="C50" i="12"/>
  <c r="C53" i="12" s="1"/>
  <c r="B47" i="12"/>
  <c r="C46" i="12"/>
  <c r="C45" i="12"/>
  <c r="C47" i="12" s="1"/>
  <c r="B42" i="12"/>
  <c r="C40" i="12" s="1"/>
  <c r="B37" i="12"/>
  <c r="C34" i="12" s="1"/>
  <c r="C37" i="12" s="1"/>
  <c r="C36" i="12"/>
  <c r="C35" i="12"/>
  <c r="B31" i="12"/>
  <c r="C30" i="12"/>
  <c r="C29" i="12"/>
  <c r="C28" i="12"/>
  <c r="C31" i="12" s="1"/>
  <c r="B25" i="12"/>
  <c r="C20" i="12" s="1"/>
  <c r="C24" i="12"/>
  <c r="C23" i="12"/>
  <c r="C22" i="12"/>
  <c r="C21" i="12"/>
  <c r="C19" i="12"/>
  <c r="C18" i="12"/>
  <c r="C25" i="12" s="1"/>
  <c r="B15" i="12"/>
  <c r="C12" i="12" s="1"/>
  <c r="C14" i="12"/>
  <c r="C9" i="12"/>
  <c r="C8" i="12"/>
  <c r="B5" i="12"/>
  <c r="C4" i="12"/>
  <c r="C3" i="12"/>
  <c r="C2" i="12"/>
  <c r="C5" i="12" s="1"/>
  <c r="C80" i="11"/>
  <c r="B80" i="11"/>
  <c r="C79" i="11"/>
  <c r="C78" i="11"/>
  <c r="B75" i="11"/>
  <c r="C73" i="11" s="1"/>
  <c r="C75" i="11" s="1"/>
  <c r="C74" i="11"/>
  <c r="B70" i="11"/>
  <c r="C69" i="11"/>
  <c r="C68" i="11"/>
  <c r="C70" i="11" s="1"/>
  <c r="C65" i="11"/>
  <c r="B65" i="11"/>
  <c r="C64" i="11"/>
  <c r="C63" i="11"/>
  <c r="C62" i="11"/>
  <c r="C61" i="11"/>
  <c r="C58" i="11"/>
  <c r="B58" i="11"/>
  <c r="C57" i="11"/>
  <c r="C56" i="11"/>
  <c r="B53" i="11"/>
  <c r="C50" i="11" s="1"/>
  <c r="C52" i="11"/>
  <c r="B47" i="11"/>
  <c r="C46" i="11"/>
  <c r="C45" i="11"/>
  <c r="C47" i="11" s="1"/>
  <c r="B42" i="11"/>
  <c r="C41" i="11"/>
  <c r="C40" i="11"/>
  <c r="C42" i="11" s="1"/>
  <c r="B37" i="11"/>
  <c r="C35" i="11" s="1"/>
  <c r="B31" i="11"/>
  <c r="C28" i="11" s="1"/>
  <c r="C30" i="11"/>
  <c r="B25" i="11"/>
  <c r="C21" i="11" s="1"/>
  <c r="C24" i="11"/>
  <c r="C23" i="11"/>
  <c r="C19" i="11"/>
  <c r="C18" i="11"/>
  <c r="B15" i="11"/>
  <c r="C14" i="11"/>
  <c r="C13" i="11"/>
  <c r="C12" i="11"/>
  <c r="C11" i="11"/>
  <c r="C10" i="11"/>
  <c r="C15" i="11" s="1"/>
  <c r="C9" i="11"/>
  <c r="C8" i="11"/>
  <c r="B5" i="11"/>
  <c r="C2" i="11" s="1"/>
  <c r="C5" i="11" s="1"/>
  <c r="C4" i="11"/>
  <c r="C3" i="11"/>
  <c r="B104" i="10"/>
  <c r="C103" i="10"/>
  <c r="C102" i="10"/>
  <c r="C104" i="10" s="1"/>
  <c r="B99" i="10"/>
  <c r="C98" i="10"/>
  <c r="C97" i="10"/>
  <c r="C96" i="10"/>
  <c r="C95" i="10"/>
  <c r="C94" i="10"/>
  <c r="C99" i="10" s="1"/>
  <c r="B91" i="10"/>
  <c r="C90" i="10"/>
  <c r="C89" i="10"/>
  <c r="C91" i="10" s="1"/>
  <c r="B86" i="10"/>
  <c r="C84" i="10" s="1"/>
  <c r="B81" i="10"/>
  <c r="C78" i="10" s="1"/>
  <c r="C81" i="10" s="1"/>
  <c r="C80" i="10"/>
  <c r="C79" i="10"/>
  <c r="B75" i="10"/>
  <c r="C74" i="10"/>
  <c r="C73" i="10"/>
  <c r="C75" i="10" s="1"/>
  <c r="C70" i="10"/>
  <c r="B70" i="10"/>
  <c r="C69" i="10"/>
  <c r="C68" i="10"/>
  <c r="B65" i="10"/>
  <c r="C62" i="10" s="1"/>
  <c r="C64" i="10"/>
  <c r="B58" i="10"/>
  <c r="C56" i="10" s="1"/>
  <c r="C58" i="10" s="1"/>
  <c r="C57" i="10"/>
  <c r="B53" i="10"/>
  <c r="C52" i="10"/>
  <c r="C51" i="10"/>
  <c r="C50" i="10"/>
  <c r="C53" i="10" s="1"/>
  <c r="B47" i="10"/>
  <c r="C46" i="10"/>
  <c r="C45" i="10"/>
  <c r="C47" i="10" s="1"/>
  <c r="B42" i="10"/>
  <c r="C40" i="10" s="1"/>
  <c r="B37" i="10"/>
  <c r="C34" i="10" s="1"/>
  <c r="C37" i="10" s="1"/>
  <c r="C36" i="10"/>
  <c r="C35" i="10"/>
  <c r="B31" i="10"/>
  <c r="C30" i="10"/>
  <c r="C29" i="10"/>
  <c r="C28" i="10"/>
  <c r="C31" i="10" s="1"/>
  <c r="B25" i="10"/>
  <c r="C20" i="10" s="1"/>
  <c r="C24" i="10"/>
  <c r="C23" i="10"/>
  <c r="C22" i="10"/>
  <c r="C21" i="10"/>
  <c r="C19" i="10"/>
  <c r="C18" i="10"/>
  <c r="C25" i="10" s="1"/>
  <c r="B15" i="10"/>
  <c r="C12" i="10" s="1"/>
  <c r="C14" i="10"/>
  <c r="C9" i="10"/>
  <c r="C8" i="10"/>
  <c r="B5" i="10"/>
  <c r="C4" i="10"/>
  <c r="C3" i="10"/>
  <c r="C2" i="10"/>
  <c r="C5" i="10" s="1"/>
  <c r="C108" i="9"/>
  <c r="B108" i="9"/>
  <c r="C107" i="9"/>
  <c r="C106" i="9"/>
  <c r="B103" i="9"/>
  <c r="C101" i="9" s="1"/>
  <c r="C103" i="9" s="1"/>
  <c r="C102" i="9"/>
  <c r="B98" i="9"/>
  <c r="C97" i="9"/>
  <c r="C96" i="9"/>
  <c r="C95" i="9"/>
  <c r="C98" i="9" s="1"/>
  <c r="B92" i="9"/>
  <c r="C91" i="9"/>
  <c r="C90" i="9"/>
  <c r="C92" i="9" s="1"/>
  <c r="B87" i="9"/>
  <c r="C85" i="9" s="1"/>
  <c r="B82" i="9"/>
  <c r="C81" i="9"/>
  <c r="C80" i="9"/>
  <c r="C82" i="9" s="1"/>
  <c r="B77" i="9"/>
  <c r="C76" i="9"/>
  <c r="C75" i="9"/>
  <c r="C74" i="9"/>
  <c r="C73" i="9"/>
  <c r="C77" i="9" s="1"/>
  <c r="B70" i="9"/>
  <c r="C69" i="9"/>
  <c r="C68" i="9"/>
  <c r="C70" i="9" s="1"/>
  <c r="B65" i="9"/>
  <c r="C63" i="9" s="1"/>
  <c r="B58" i="9"/>
  <c r="C56" i="9" s="1"/>
  <c r="B53" i="9"/>
  <c r="C50" i="9" s="1"/>
  <c r="C53" i="9" s="1"/>
  <c r="C52" i="9"/>
  <c r="C51" i="9"/>
  <c r="B47" i="9"/>
  <c r="C46" i="9"/>
  <c r="C45" i="9"/>
  <c r="C47" i="9" s="1"/>
  <c r="C42" i="9"/>
  <c r="B42" i="9"/>
  <c r="C41" i="9"/>
  <c r="C40" i="9"/>
  <c r="B37" i="9"/>
  <c r="C34" i="9" s="1"/>
  <c r="C36" i="9"/>
  <c r="B31" i="9"/>
  <c r="C28" i="9" s="1"/>
  <c r="C31" i="9" s="1"/>
  <c r="C30" i="9"/>
  <c r="C29" i="9"/>
  <c r="B25" i="9"/>
  <c r="C20" i="9" s="1"/>
  <c r="C24" i="9"/>
  <c r="C23" i="9"/>
  <c r="C22" i="9"/>
  <c r="C19" i="9"/>
  <c r="C18" i="9"/>
  <c r="B15" i="9"/>
  <c r="C13" i="9" s="1"/>
  <c r="C9" i="9"/>
  <c r="B5" i="9"/>
  <c r="C4" i="9"/>
  <c r="C3" i="9"/>
  <c r="C2" i="9"/>
  <c r="C5" i="9" s="1"/>
  <c r="B71" i="8"/>
  <c r="C70" i="8"/>
  <c r="C69" i="8"/>
  <c r="C68" i="8"/>
  <c r="C71" i="8" s="1"/>
  <c r="C65" i="8"/>
  <c r="B65" i="8"/>
  <c r="C64" i="8"/>
  <c r="C63" i="8"/>
  <c r="C62" i="8"/>
  <c r="C61" i="8"/>
  <c r="C58" i="8"/>
  <c r="B58" i="8"/>
  <c r="C57" i="8"/>
  <c r="C56" i="8"/>
  <c r="B53" i="8"/>
  <c r="C50" i="8" s="1"/>
  <c r="C52" i="8"/>
  <c r="B47" i="8"/>
  <c r="C46" i="8"/>
  <c r="C45" i="8"/>
  <c r="C47" i="8" s="1"/>
  <c r="B42" i="8"/>
  <c r="C41" i="8"/>
  <c r="C40" i="8"/>
  <c r="C42" i="8" s="1"/>
  <c r="B37" i="8"/>
  <c r="C35" i="8" s="1"/>
  <c r="B31" i="8"/>
  <c r="C28" i="8" s="1"/>
  <c r="C30" i="8"/>
  <c r="B25" i="8"/>
  <c r="C21" i="8" s="1"/>
  <c r="C24" i="8"/>
  <c r="C23" i="8"/>
  <c r="C19" i="8"/>
  <c r="C18" i="8"/>
  <c r="B15" i="8"/>
  <c r="C14" i="8"/>
  <c r="C13" i="8"/>
  <c r="C12" i="8"/>
  <c r="C11" i="8"/>
  <c r="C10" i="8"/>
  <c r="C15" i="8" s="1"/>
  <c r="C9" i="8"/>
  <c r="C8" i="8"/>
  <c r="B5" i="8"/>
  <c r="C2" i="8" s="1"/>
  <c r="C5" i="8" s="1"/>
  <c r="C4" i="8"/>
  <c r="C3" i="8"/>
  <c r="B65" i="7"/>
  <c r="C61" i="7" s="1"/>
  <c r="C65" i="7" s="1"/>
  <c r="C64" i="7"/>
  <c r="C63" i="7"/>
  <c r="C62" i="7"/>
  <c r="B58" i="7"/>
  <c r="C57" i="7"/>
  <c r="C56" i="7"/>
  <c r="C58" i="7" s="1"/>
  <c r="C53" i="7"/>
  <c r="B53" i="7"/>
  <c r="C52" i="7"/>
  <c r="C51" i="7"/>
  <c r="C50" i="7"/>
  <c r="B47" i="7"/>
  <c r="C45" i="7" s="1"/>
  <c r="B42" i="7"/>
  <c r="C41" i="7"/>
  <c r="C40" i="7"/>
  <c r="C42" i="7" s="1"/>
  <c r="B37" i="7"/>
  <c r="C36" i="7"/>
  <c r="C35" i="7"/>
  <c r="C34" i="7"/>
  <c r="C37" i="7" s="1"/>
  <c r="C31" i="7"/>
  <c r="B31" i="7"/>
  <c r="C30" i="7"/>
  <c r="C29" i="7"/>
  <c r="C28" i="7"/>
  <c r="B25" i="7"/>
  <c r="C23" i="7" s="1"/>
  <c r="C19" i="7"/>
  <c r="B15" i="7"/>
  <c r="C10" i="7" s="1"/>
  <c r="C14" i="7"/>
  <c r="C13" i="7"/>
  <c r="C12" i="7"/>
  <c r="C9" i="7"/>
  <c r="C8" i="7"/>
  <c r="B5" i="7"/>
  <c r="C3" i="7" s="1"/>
  <c r="B95" i="6"/>
  <c r="C93" i="6" s="1"/>
  <c r="C95" i="6" s="1"/>
  <c r="C94" i="6"/>
  <c r="B90" i="6"/>
  <c r="C89" i="6"/>
  <c r="C88" i="6"/>
  <c r="C90" i="6" s="1"/>
  <c r="C85" i="6"/>
  <c r="B85" i="6"/>
  <c r="C84" i="6"/>
  <c r="C83" i="6"/>
  <c r="B80" i="6"/>
  <c r="C78" i="6" s="1"/>
  <c r="C80" i="6" s="1"/>
  <c r="C79" i="6"/>
  <c r="B75" i="6"/>
  <c r="C74" i="6"/>
  <c r="C73" i="6"/>
  <c r="C75" i="6" s="1"/>
  <c r="C70" i="6"/>
  <c r="B70" i="6"/>
  <c r="C69" i="6"/>
  <c r="C68" i="6"/>
  <c r="B65" i="6"/>
  <c r="C62" i="6" s="1"/>
  <c r="C64" i="6"/>
  <c r="B58" i="6"/>
  <c r="C56" i="6" s="1"/>
  <c r="C58" i="6" s="1"/>
  <c r="C57" i="6"/>
  <c r="B53" i="6"/>
  <c r="C52" i="6"/>
  <c r="C51" i="6"/>
  <c r="C50" i="6"/>
  <c r="C53" i="6" s="1"/>
  <c r="B47" i="6"/>
  <c r="C46" i="6"/>
  <c r="C45" i="6"/>
  <c r="C47" i="6" s="1"/>
  <c r="B42" i="6"/>
  <c r="C40" i="6" s="1"/>
  <c r="B37" i="6"/>
  <c r="C34" i="6" s="1"/>
  <c r="C37" i="6" s="1"/>
  <c r="C36" i="6"/>
  <c r="C35" i="6"/>
  <c r="B31" i="6"/>
  <c r="C30" i="6"/>
  <c r="C29" i="6"/>
  <c r="C28" i="6"/>
  <c r="C31" i="6" s="1"/>
  <c r="B25" i="6"/>
  <c r="C20" i="6" s="1"/>
  <c r="C24" i="6"/>
  <c r="C23" i="6"/>
  <c r="C22" i="6"/>
  <c r="C21" i="6"/>
  <c r="C19" i="6"/>
  <c r="C18" i="6"/>
  <c r="C25" i="6" s="1"/>
  <c r="B15" i="6"/>
  <c r="C12" i="6" s="1"/>
  <c r="C14" i="6"/>
  <c r="C9" i="6"/>
  <c r="C8" i="6"/>
  <c r="B5" i="6"/>
  <c r="C4" i="6"/>
  <c r="C3" i="6"/>
  <c r="C2" i="6"/>
  <c r="C5" i="6" s="1"/>
  <c r="C92" i="5"/>
  <c r="B92" i="5"/>
  <c r="C91" i="5"/>
  <c r="C90" i="5"/>
  <c r="B87" i="5"/>
  <c r="C85" i="5" s="1"/>
  <c r="C87" i="5" s="1"/>
  <c r="C86" i="5"/>
  <c r="B82" i="5"/>
  <c r="C81" i="5"/>
  <c r="C80" i="5"/>
  <c r="C82" i="5" s="1"/>
  <c r="C77" i="5"/>
  <c r="B77" i="5"/>
  <c r="C76" i="5"/>
  <c r="C75" i="5"/>
  <c r="C74" i="5"/>
  <c r="C73" i="5"/>
  <c r="C70" i="5"/>
  <c r="B70" i="5"/>
  <c r="C69" i="5"/>
  <c r="C68" i="5"/>
  <c r="B65" i="5"/>
  <c r="C62" i="5" s="1"/>
  <c r="C64" i="5"/>
  <c r="B58" i="5"/>
  <c r="C56" i="5" s="1"/>
  <c r="C58" i="5" s="1"/>
  <c r="C57" i="5"/>
  <c r="B53" i="5"/>
  <c r="C52" i="5"/>
  <c r="C51" i="5"/>
  <c r="C50" i="5"/>
  <c r="C53" i="5" s="1"/>
  <c r="B47" i="5"/>
  <c r="C46" i="5"/>
  <c r="C45" i="5"/>
  <c r="C47" i="5" s="1"/>
  <c r="B42" i="5"/>
  <c r="C40" i="5" s="1"/>
  <c r="B37" i="5"/>
  <c r="C34" i="5" s="1"/>
  <c r="C37" i="5" s="1"/>
  <c r="C36" i="5"/>
  <c r="C35" i="5"/>
  <c r="B31" i="5"/>
  <c r="C30" i="5"/>
  <c r="C29" i="5"/>
  <c r="C28" i="5"/>
  <c r="C31" i="5" s="1"/>
  <c r="B25" i="5"/>
  <c r="C20" i="5" s="1"/>
  <c r="C24" i="5"/>
  <c r="C23" i="5"/>
  <c r="C22" i="5"/>
  <c r="C21" i="5"/>
  <c r="C19" i="5"/>
  <c r="C18" i="5"/>
  <c r="C25" i="5" s="1"/>
  <c r="B15" i="5"/>
  <c r="C12" i="5" s="1"/>
  <c r="C14" i="5"/>
  <c r="C9" i="5"/>
  <c r="C8" i="5"/>
  <c r="B5" i="5"/>
  <c r="C4" i="5"/>
  <c r="C3" i="5"/>
  <c r="C2" i="5"/>
  <c r="C5" i="5" s="1"/>
  <c r="C65" i="4"/>
  <c r="B65" i="4"/>
  <c r="C64" i="4"/>
  <c r="C63" i="4"/>
  <c r="C62" i="4"/>
  <c r="C61" i="4"/>
  <c r="C58" i="4"/>
  <c r="B58" i="4"/>
  <c r="C57" i="4"/>
  <c r="C56" i="4"/>
  <c r="B53" i="4"/>
  <c r="C50" i="4" s="1"/>
  <c r="C52" i="4"/>
  <c r="B47" i="4"/>
  <c r="C46" i="4"/>
  <c r="C45" i="4"/>
  <c r="C47" i="4" s="1"/>
  <c r="B42" i="4"/>
  <c r="C41" i="4"/>
  <c r="C40" i="4"/>
  <c r="C42" i="4" s="1"/>
  <c r="B37" i="4"/>
  <c r="C35" i="4" s="1"/>
  <c r="B31" i="4"/>
  <c r="C28" i="4" s="1"/>
  <c r="C30" i="4"/>
  <c r="B25" i="4"/>
  <c r="C21" i="4" s="1"/>
  <c r="C24" i="4"/>
  <c r="C23" i="4"/>
  <c r="C19" i="4"/>
  <c r="C18" i="4"/>
  <c r="B15" i="4"/>
  <c r="C14" i="4"/>
  <c r="C13" i="4"/>
  <c r="C12" i="4"/>
  <c r="C11" i="4"/>
  <c r="C10" i="4"/>
  <c r="C15" i="4" s="1"/>
  <c r="C9" i="4"/>
  <c r="C8" i="4"/>
  <c r="B5" i="4"/>
  <c r="C2" i="4" s="1"/>
  <c r="C5" i="4" s="1"/>
  <c r="C4" i="4"/>
  <c r="C3" i="4"/>
  <c r="B169" i="3"/>
  <c r="C168" i="3"/>
  <c r="C167" i="3"/>
  <c r="C169" i="3" s="1"/>
  <c r="C164" i="3"/>
  <c r="B164" i="3"/>
  <c r="C163" i="3"/>
  <c r="C162" i="3"/>
  <c r="C161" i="3"/>
  <c r="B158" i="3"/>
  <c r="C156" i="3" s="1"/>
  <c r="B153" i="3"/>
  <c r="C152" i="3"/>
  <c r="C151" i="3"/>
  <c r="C153" i="3" s="1"/>
  <c r="B148" i="3"/>
  <c r="C147" i="3"/>
  <c r="C146" i="3"/>
  <c r="C148" i="3" s="1"/>
  <c r="B143" i="3"/>
  <c r="C141" i="3" s="1"/>
  <c r="B138" i="3"/>
  <c r="C137" i="3"/>
  <c r="C136" i="3"/>
  <c r="C138" i="3" s="1"/>
  <c r="B133" i="3"/>
  <c r="C132" i="3"/>
  <c r="C131" i="3"/>
  <c r="C130" i="3"/>
  <c r="C133" i="3" s="1"/>
  <c r="C127" i="3"/>
  <c r="B127" i="3"/>
  <c r="C126" i="3"/>
  <c r="C125" i="3"/>
  <c r="C124" i="3"/>
  <c r="B121" i="3"/>
  <c r="C119" i="3" s="1"/>
  <c r="B116" i="3"/>
  <c r="C115" i="3"/>
  <c r="C114" i="3"/>
  <c r="C116" i="3" s="1"/>
  <c r="B111" i="3"/>
  <c r="C110" i="3"/>
  <c r="C109" i="3"/>
  <c r="C111" i="3" s="1"/>
  <c r="B106" i="3"/>
  <c r="C104" i="3" s="1"/>
  <c r="B101" i="3"/>
  <c r="C100" i="3"/>
  <c r="C99" i="3"/>
  <c r="C101" i="3" s="1"/>
  <c r="B96" i="3"/>
  <c r="C95" i="3"/>
  <c r="C94" i="3"/>
  <c r="C93" i="3"/>
  <c r="C96" i="3" s="1"/>
  <c r="C90" i="3"/>
  <c r="B90" i="3"/>
  <c r="C89" i="3"/>
  <c r="C88" i="3"/>
  <c r="B85" i="3"/>
  <c r="C83" i="3" s="1"/>
  <c r="C85" i="3" s="1"/>
  <c r="C84" i="3"/>
  <c r="B80" i="3"/>
  <c r="C79" i="3"/>
  <c r="C78" i="3"/>
  <c r="C80" i="3" s="1"/>
  <c r="B75" i="3"/>
  <c r="C74" i="3"/>
  <c r="C73" i="3"/>
  <c r="C72" i="3"/>
  <c r="C71" i="3"/>
  <c r="C70" i="3"/>
  <c r="C75" i="3" s="1"/>
  <c r="C69" i="3"/>
  <c r="C68" i="3"/>
  <c r="B65" i="3"/>
  <c r="C61" i="3" s="1"/>
  <c r="C64" i="3"/>
  <c r="C63" i="3"/>
  <c r="B58" i="3"/>
  <c r="C57" i="3"/>
  <c r="C56" i="3"/>
  <c r="C58" i="3" s="1"/>
  <c r="B53" i="3"/>
  <c r="C52" i="3"/>
  <c r="C51" i="3"/>
  <c r="C50" i="3"/>
  <c r="C53" i="3" s="1"/>
  <c r="C47" i="3"/>
  <c r="B47" i="3"/>
  <c r="C46" i="3"/>
  <c r="C45" i="3"/>
  <c r="B42" i="3"/>
  <c r="C40" i="3" s="1"/>
  <c r="C42" i="3" s="1"/>
  <c r="C41" i="3"/>
  <c r="B37" i="3"/>
  <c r="C36" i="3"/>
  <c r="C35" i="3"/>
  <c r="C34" i="3"/>
  <c r="C37" i="3" s="1"/>
  <c r="B31" i="3"/>
  <c r="C30" i="3"/>
  <c r="C29" i="3"/>
  <c r="C28" i="3"/>
  <c r="C31" i="3" s="1"/>
  <c r="B25" i="3"/>
  <c r="C24" i="3"/>
  <c r="C23" i="3"/>
  <c r="C22" i="3"/>
  <c r="C21" i="3"/>
  <c r="C20" i="3"/>
  <c r="C25" i="3" s="1"/>
  <c r="C19" i="3"/>
  <c r="C18" i="3"/>
  <c r="B15" i="3"/>
  <c r="C11" i="3" s="1"/>
  <c r="C14" i="3"/>
  <c r="C13" i="3"/>
  <c r="C9" i="3"/>
  <c r="C8" i="3"/>
  <c r="C5" i="3"/>
  <c r="B5" i="3"/>
  <c r="C4" i="3"/>
  <c r="C3" i="3"/>
  <c r="C2" i="3"/>
  <c r="B88" i="2"/>
  <c r="C86" i="2" s="1"/>
  <c r="B83" i="2"/>
  <c r="C79" i="2" s="1"/>
  <c r="C82" i="2"/>
  <c r="C81" i="2"/>
  <c r="B76" i="2"/>
  <c r="C73" i="2" s="1"/>
  <c r="C76" i="2" s="1"/>
  <c r="C75" i="2"/>
  <c r="C74" i="2"/>
  <c r="B70" i="2"/>
  <c r="C69" i="2"/>
  <c r="C68" i="2"/>
  <c r="C70" i="2" s="1"/>
  <c r="C65" i="2"/>
  <c r="B65" i="2"/>
  <c r="C64" i="2"/>
  <c r="C63" i="2"/>
  <c r="C62" i="2"/>
  <c r="C61" i="2"/>
  <c r="C58" i="2"/>
  <c r="B58" i="2"/>
  <c r="C57" i="2"/>
  <c r="C56" i="2"/>
  <c r="B53" i="2"/>
  <c r="C50" i="2" s="1"/>
  <c r="C52" i="2"/>
  <c r="B47" i="2"/>
  <c r="C46" i="2"/>
  <c r="C45" i="2"/>
  <c r="C47" i="2" s="1"/>
  <c r="B42" i="2"/>
  <c r="C41" i="2"/>
  <c r="C40" i="2"/>
  <c r="C42" i="2" s="1"/>
  <c r="B37" i="2"/>
  <c r="C35" i="2" s="1"/>
  <c r="B31" i="2"/>
  <c r="C28" i="2" s="1"/>
  <c r="C30" i="2"/>
  <c r="B25" i="2"/>
  <c r="C21" i="2" s="1"/>
  <c r="C24" i="2"/>
  <c r="C23" i="2"/>
  <c r="C19" i="2"/>
  <c r="C18" i="2"/>
  <c r="B15" i="2"/>
  <c r="C14" i="2"/>
  <c r="C13" i="2"/>
  <c r="C12" i="2"/>
  <c r="C11" i="2"/>
  <c r="C10" i="2"/>
  <c r="C15" i="2" s="1"/>
  <c r="C9" i="2"/>
  <c r="C8" i="2"/>
  <c r="B5" i="2"/>
  <c r="C2" i="2" s="1"/>
  <c r="C5" i="2" s="1"/>
  <c r="C4" i="2"/>
  <c r="C3" i="2"/>
  <c r="B242" i="1"/>
  <c r="B241" i="1"/>
  <c r="B243" i="1" s="1"/>
  <c r="B237" i="1"/>
  <c r="C237" i="1" s="1"/>
  <c r="B236" i="1"/>
  <c r="B238" i="1" s="1"/>
  <c r="B232" i="1"/>
  <c r="B231" i="1"/>
  <c r="B230" i="1"/>
  <c r="B226" i="1"/>
  <c r="B225" i="1"/>
  <c r="B221" i="1"/>
  <c r="B220" i="1"/>
  <c r="B216" i="1"/>
  <c r="B215" i="1"/>
  <c r="B211" i="1"/>
  <c r="B210" i="1"/>
  <c r="B206" i="1"/>
  <c r="B205" i="1"/>
  <c r="B201" i="1"/>
  <c r="B200" i="1"/>
  <c r="B196" i="1"/>
  <c r="B195" i="1"/>
  <c r="B191" i="1"/>
  <c r="B190" i="1"/>
  <c r="B186" i="1"/>
  <c r="B185" i="1"/>
  <c r="B181" i="1"/>
  <c r="B180" i="1"/>
  <c r="B179" i="1"/>
  <c r="B175" i="1"/>
  <c r="B174" i="1"/>
  <c r="B170" i="1"/>
  <c r="B169" i="1"/>
  <c r="B165" i="1"/>
  <c r="B164" i="1"/>
  <c r="B160" i="1"/>
  <c r="B159" i="1"/>
  <c r="B155" i="1"/>
  <c r="B154" i="1"/>
  <c r="B150" i="1"/>
  <c r="B149" i="1"/>
  <c r="B148" i="1"/>
  <c r="B145" i="1"/>
  <c r="B144" i="1"/>
  <c r="C144" i="1" s="1"/>
  <c r="B143" i="1"/>
  <c r="C143" i="1" s="1"/>
  <c r="C145" i="1" s="1"/>
  <c r="B139" i="1"/>
  <c r="B138" i="1"/>
  <c r="B137" i="1"/>
  <c r="B136" i="1"/>
  <c r="B132" i="1"/>
  <c r="B131" i="1"/>
  <c r="B130" i="1"/>
  <c r="B126" i="1"/>
  <c r="B125" i="1"/>
  <c r="B121" i="1"/>
  <c r="B120" i="1"/>
  <c r="B119" i="1"/>
  <c r="B116" i="1"/>
  <c r="B115" i="1"/>
  <c r="C115" i="1" s="1"/>
  <c r="B114" i="1"/>
  <c r="C114" i="1" s="1"/>
  <c r="B111" i="1"/>
  <c r="B110" i="1"/>
  <c r="C110" i="1" s="1"/>
  <c r="B109" i="1"/>
  <c r="C109" i="1" s="1"/>
  <c r="C111" i="1" s="1"/>
  <c r="B105" i="1"/>
  <c r="B104" i="1"/>
  <c r="B100" i="1"/>
  <c r="B99" i="1"/>
  <c r="B98" i="1"/>
  <c r="B94" i="1"/>
  <c r="B93" i="1"/>
  <c r="B89" i="1"/>
  <c r="B88" i="1"/>
  <c r="B84" i="1"/>
  <c r="B83" i="1"/>
  <c r="B79" i="1"/>
  <c r="B78" i="1"/>
  <c r="B74" i="1"/>
  <c r="B73" i="1"/>
  <c r="B72" i="1"/>
  <c r="B71" i="1"/>
  <c r="B70" i="1"/>
  <c r="B69" i="1"/>
  <c r="B68" i="1"/>
  <c r="B64" i="1"/>
  <c r="B63" i="1"/>
  <c r="B62" i="1"/>
  <c r="B61" i="1"/>
  <c r="B57" i="1"/>
  <c r="B58" i="1" s="1"/>
  <c r="B56" i="1"/>
  <c r="B53" i="1"/>
  <c r="C52" i="1" s="1"/>
  <c r="C51" i="1"/>
  <c r="B51" i="1"/>
  <c r="B50" i="1"/>
  <c r="B46" i="1"/>
  <c r="B45" i="1"/>
  <c r="B47" i="1" s="1"/>
  <c r="B41" i="1"/>
  <c r="B40" i="1"/>
  <c r="B42" i="1" s="1"/>
  <c r="B36" i="1"/>
  <c r="B35" i="1"/>
  <c r="B34" i="1"/>
  <c r="B37" i="1" s="1"/>
  <c r="B30" i="1"/>
  <c r="B29" i="1"/>
  <c r="B28" i="1"/>
  <c r="B31" i="1" s="1"/>
  <c r="B24" i="1"/>
  <c r="B23" i="1"/>
  <c r="B22" i="1"/>
  <c r="B21" i="1"/>
  <c r="B20" i="1"/>
  <c r="B19" i="1"/>
  <c r="B18" i="1"/>
  <c r="B25" i="1" s="1"/>
  <c r="B14" i="1"/>
  <c r="B13" i="1"/>
  <c r="B12" i="1"/>
  <c r="B11" i="1"/>
  <c r="B10" i="1"/>
  <c r="B9" i="1"/>
  <c r="B15" i="1" s="1"/>
  <c r="B8" i="1"/>
  <c r="B4" i="1"/>
  <c r="B3" i="1"/>
  <c r="B2" i="1"/>
  <c r="B5" i="1" s="1"/>
  <c r="C29" i="1" l="1"/>
  <c r="C30" i="1"/>
  <c r="C28" i="1"/>
  <c r="C41" i="1"/>
  <c r="C40" i="1"/>
  <c r="C42" i="1" s="1"/>
  <c r="C121" i="1"/>
  <c r="C136" i="1"/>
  <c r="C2" i="1"/>
  <c r="C3" i="1"/>
  <c r="C4" i="1"/>
  <c r="C64" i="1"/>
  <c r="C116" i="1"/>
  <c r="C137" i="1"/>
  <c r="C175" i="1"/>
  <c r="C143" i="3"/>
  <c r="C34" i="1"/>
  <c r="C36" i="1"/>
  <c r="C35" i="1"/>
  <c r="C139" i="1"/>
  <c r="C46" i="1"/>
  <c r="C45" i="1"/>
  <c r="C56" i="1"/>
  <c r="C58" i="1" s="1"/>
  <c r="C104" i="1"/>
  <c r="C138" i="1"/>
  <c r="C206" i="1"/>
  <c r="C221" i="1"/>
  <c r="C88" i="21"/>
  <c r="C180" i="1"/>
  <c r="C61" i="1"/>
  <c r="C94" i="1"/>
  <c r="C154" i="1"/>
  <c r="C169" i="1"/>
  <c r="C15" i="7"/>
  <c r="C83" i="2"/>
  <c r="C42" i="5"/>
  <c r="C37" i="9"/>
  <c r="C10" i="1"/>
  <c r="C12" i="1"/>
  <c r="C9" i="1"/>
  <c r="C14" i="1"/>
  <c r="C11" i="1"/>
  <c r="C8" i="1"/>
  <c r="C13" i="1"/>
  <c r="C24" i="1"/>
  <c r="C21" i="1"/>
  <c r="C20" i="1"/>
  <c r="C18" i="1"/>
  <c r="C23" i="1"/>
  <c r="C22" i="1"/>
  <c r="C19" i="1"/>
  <c r="C62" i="1"/>
  <c r="C120" i="1"/>
  <c r="C132" i="1"/>
  <c r="C155" i="1"/>
  <c r="C170" i="1"/>
  <c r="C242" i="1"/>
  <c r="C42" i="12"/>
  <c r="C58" i="9"/>
  <c r="C70" i="1"/>
  <c r="C119" i="1"/>
  <c r="C122" i="1" s="1"/>
  <c r="C121" i="3"/>
  <c r="C31" i="8"/>
  <c r="C65" i="23"/>
  <c r="B127" i="1"/>
  <c r="C126" i="1" s="1"/>
  <c r="B140" i="1"/>
  <c r="C50" i="1"/>
  <c r="C53" i="1" s="1"/>
  <c r="B75" i="1"/>
  <c r="C73" i="1" s="1"/>
  <c r="B80" i="1"/>
  <c r="C78" i="1" s="1"/>
  <c r="B85" i="1"/>
  <c r="C84" i="1" s="1"/>
  <c r="B90" i="1"/>
  <c r="C89" i="1" s="1"/>
  <c r="B95" i="1"/>
  <c r="C93" i="1" s="1"/>
  <c r="C95" i="1" s="1"/>
  <c r="B133" i="1"/>
  <c r="C130" i="1" s="1"/>
  <c r="B151" i="1"/>
  <c r="C148" i="1" s="1"/>
  <c r="B156" i="1"/>
  <c r="B161" i="1"/>
  <c r="C160" i="1" s="1"/>
  <c r="B166" i="1"/>
  <c r="C165" i="1" s="1"/>
  <c r="B171" i="1"/>
  <c r="B176" i="1"/>
  <c r="C174" i="1" s="1"/>
  <c r="C176" i="1" s="1"/>
  <c r="C22" i="2"/>
  <c r="C25" i="2" s="1"/>
  <c r="C29" i="2"/>
  <c r="C31" i="2" s="1"/>
  <c r="C36" i="2"/>
  <c r="C51" i="2"/>
  <c r="C53" i="2" s="1"/>
  <c r="C80" i="2"/>
  <c r="C87" i="2"/>
  <c r="C88" i="2" s="1"/>
  <c r="C12" i="3"/>
  <c r="C62" i="3"/>
  <c r="C65" i="3" s="1"/>
  <c r="C105" i="3"/>
  <c r="C106" i="3" s="1"/>
  <c r="C120" i="3"/>
  <c r="C142" i="3"/>
  <c r="C157" i="3"/>
  <c r="C158" i="3" s="1"/>
  <c r="C22" i="4"/>
  <c r="C29" i="4"/>
  <c r="C31" i="4" s="1"/>
  <c r="C36" i="4"/>
  <c r="C51" i="4"/>
  <c r="C53" i="4" s="1"/>
  <c r="C13" i="5"/>
  <c r="C41" i="5"/>
  <c r="C63" i="5"/>
  <c r="C13" i="6"/>
  <c r="C41" i="6"/>
  <c r="C42" i="6" s="1"/>
  <c r="C63" i="6"/>
  <c r="C4" i="7"/>
  <c r="C11" i="7"/>
  <c r="C18" i="7"/>
  <c r="C24" i="7"/>
  <c r="C46" i="7"/>
  <c r="C47" i="7" s="1"/>
  <c r="C22" i="8"/>
  <c r="C29" i="8"/>
  <c r="C36" i="8"/>
  <c r="C51" i="8"/>
  <c r="C53" i="8" s="1"/>
  <c r="C8" i="9"/>
  <c r="C14" i="9"/>
  <c r="C21" i="9"/>
  <c r="C25" i="9" s="1"/>
  <c r="C35" i="9"/>
  <c r="C57" i="9"/>
  <c r="C64" i="9"/>
  <c r="C86" i="9"/>
  <c r="C87" i="9" s="1"/>
  <c r="C13" i="10"/>
  <c r="C41" i="10"/>
  <c r="C42" i="10" s="1"/>
  <c r="C63" i="10"/>
  <c r="C85" i="10"/>
  <c r="C86" i="10" s="1"/>
  <c r="C22" i="11"/>
  <c r="C29" i="11"/>
  <c r="C31" i="11" s="1"/>
  <c r="C36" i="11"/>
  <c r="C51" i="11"/>
  <c r="C53" i="11" s="1"/>
  <c r="C13" i="12"/>
  <c r="C41" i="12"/>
  <c r="C63" i="12"/>
  <c r="C4" i="13"/>
  <c r="C11" i="13"/>
  <c r="C15" i="13" s="1"/>
  <c r="C18" i="13"/>
  <c r="C24" i="13"/>
  <c r="C46" i="13"/>
  <c r="C47" i="13" s="1"/>
  <c r="C75" i="13"/>
  <c r="C8" i="14"/>
  <c r="C14" i="14"/>
  <c r="C21" i="14"/>
  <c r="C25" i="14" s="1"/>
  <c r="C35" i="14"/>
  <c r="C37" i="14" s="1"/>
  <c r="C57" i="14"/>
  <c r="C58" i="14" s="1"/>
  <c r="C14" i="15"/>
  <c r="C22" i="15"/>
  <c r="C30" i="15"/>
  <c r="C57" i="15"/>
  <c r="C58" i="15" s="1"/>
  <c r="C19" i="16"/>
  <c r="C25" i="16" s="1"/>
  <c r="C35" i="16"/>
  <c r="C69" i="16"/>
  <c r="C70" i="16" s="1"/>
  <c r="C93" i="16"/>
  <c r="C72" i="17"/>
  <c r="C75" i="17" s="1"/>
  <c r="C73" i="17"/>
  <c r="C28" i="18"/>
  <c r="C29" i="18"/>
  <c r="C42" i="19"/>
  <c r="C4" i="20"/>
  <c r="C74" i="20"/>
  <c r="C75" i="20" s="1"/>
  <c r="C42" i="21"/>
  <c r="C10" i="22"/>
  <c r="C11" i="22"/>
  <c r="C15" i="22" s="1"/>
  <c r="C37" i="22"/>
  <c r="C62" i="22"/>
  <c r="C29" i="23"/>
  <c r="C31" i="23" s="1"/>
  <c r="C79" i="23"/>
  <c r="C80" i="23" s="1"/>
  <c r="C109" i="23"/>
  <c r="C121" i="23"/>
  <c r="C119" i="23"/>
  <c r="C122" i="23"/>
  <c r="C148" i="23"/>
  <c r="C146" i="23"/>
  <c r="C149" i="23"/>
  <c r="C29" i="24"/>
  <c r="C30" i="24"/>
  <c r="C51" i="24"/>
  <c r="C52" i="24"/>
  <c r="C86" i="24"/>
  <c r="C45" i="25"/>
  <c r="C47" i="25" s="1"/>
  <c r="C5" i="32"/>
  <c r="C5" i="34"/>
  <c r="C91" i="36"/>
  <c r="C236" i="1"/>
  <c r="C238" i="1" s="1"/>
  <c r="C241" i="1"/>
  <c r="C79" i="16"/>
  <c r="C80" i="16"/>
  <c r="C29" i="17"/>
  <c r="C31" i="17" s="1"/>
  <c r="C30" i="17"/>
  <c r="C50" i="18"/>
  <c r="C53" i="18" s="1"/>
  <c r="C51" i="18"/>
  <c r="C28" i="19"/>
  <c r="C29" i="19"/>
  <c r="C28" i="21"/>
  <c r="C31" i="21" s="1"/>
  <c r="C29" i="21"/>
  <c r="C71" i="21"/>
  <c r="C72" i="21"/>
  <c r="C40" i="23"/>
  <c r="C41" i="23"/>
  <c r="C110" i="23"/>
  <c r="C47" i="27"/>
  <c r="B101" i="1"/>
  <c r="C98" i="1" s="1"/>
  <c r="B106" i="1"/>
  <c r="C105" i="1" s="1"/>
  <c r="B182" i="1"/>
  <c r="C179" i="1" s="1"/>
  <c r="B187" i="1"/>
  <c r="C186" i="1" s="1"/>
  <c r="B192" i="1"/>
  <c r="C191" i="1" s="1"/>
  <c r="B197" i="1"/>
  <c r="C196" i="1" s="1"/>
  <c r="B202" i="1"/>
  <c r="C200" i="1" s="1"/>
  <c r="B207" i="1"/>
  <c r="C205" i="1" s="1"/>
  <c r="C207" i="1" s="1"/>
  <c r="B212" i="1"/>
  <c r="C211" i="1" s="1"/>
  <c r="B217" i="1"/>
  <c r="C215" i="1" s="1"/>
  <c r="B222" i="1"/>
  <c r="C220" i="1" s="1"/>
  <c r="C222" i="1" s="1"/>
  <c r="B227" i="1"/>
  <c r="C225" i="1" s="1"/>
  <c r="C20" i="7"/>
  <c r="C10" i="9"/>
  <c r="C20" i="13"/>
  <c r="C10" i="14"/>
  <c r="C9" i="15"/>
  <c r="C15" i="15" s="1"/>
  <c r="C2" i="17"/>
  <c r="C5" i="17" s="1"/>
  <c r="C3" i="17"/>
  <c r="C50" i="19"/>
  <c r="C51" i="19"/>
  <c r="C28" i="20"/>
  <c r="C31" i="20" s="1"/>
  <c r="C29" i="20"/>
  <c r="C50" i="21"/>
  <c r="C53" i="21" s="1"/>
  <c r="C51" i="21"/>
  <c r="C68" i="21"/>
  <c r="C85" i="21"/>
  <c r="C86" i="21"/>
  <c r="C45" i="22"/>
  <c r="C46" i="22"/>
  <c r="C12" i="23"/>
  <c r="C13" i="23"/>
  <c r="C72" i="24"/>
  <c r="C70" i="24"/>
  <c r="C73" i="24"/>
  <c r="C20" i="25"/>
  <c r="C24" i="25"/>
  <c r="C18" i="25"/>
  <c r="C21" i="25"/>
  <c r="C34" i="25"/>
  <c r="C37" i="25" s="1"/>
  <c r="C35" i="25"/>
  <c r="C15" i="26"/>
  <c r="C65" i="28"/>
  <c r="C75" i="32"/>
  <c r="C107" i="38"/>
  <c r="B65" i="1"/>
  <c r="C63" i="1" s="1"/>
  <c r="C57" i="1"/>
  <c r="C10" i="5"/>
  <c r="C15" i="5" s="1"/>
  <c r="C10" i="6"/>
  <c r="C15" i="6" s="1"/>
  <c r="C21" i="7"/>
  <c r="C11" i="9"/>
  <c r="C61" i="9"/>
  <c r="C10" i="10"/>
  <c r="C15" i="10" s="1"/>
  <c r="C10" i="12"/>
  <c r="C15" i="12" s="1"/>
  <c r="C21" i="13"/>
  <c r="C11" i="14"/>
  <c r="C10" i="15"/>
  <c r="C51" i="17"/>
  <c r="C53" i="17" s="1"/>
  <c r="C52" i="17"/>
  <c r="C21" i="18"/>
  <c r="C22" i="18"/>
  <c r="C35" i="18"/>
  <c r="C37" i="18" s="1"/>
  <c r="C36" i="18"/>
  <c r="C50" i="20"/>
  <c r="C51" i="20"/>
  <c r="C69" i="21"/>
  <c r="C65" i="22"/>
  <c r="C8" i="23"/>
  <c r="C62" i="23"/>
  <c r="C63" i="23"/>
  <c r="C114" i="23"/>
  <c r="C116" i="23" s="1"/>
  <c r="C115" i="23"/>
  <c r="C128" i="23"/>
  <c r="C126" i="23"/>
  <c r="C129" i="23"/>
  <c r="C141" i="23"/>
  <c r="C135" i="23"/>
  <c r="C139" i="23"/>
  <c r="C133" i="23"/>
  <c r="C143" i="23" s="1"/>
  <c r="C142" i="23"/>
  <c r="C136" i="23"/>
  <c r="C13" i="25"/>
  <c r="C11" i="25"/>
  <c r="C14" i="25"/>
  <c r="C8" i="25"/>
  <c r="C15" i="25" s="1"/>
  <c r="C76" i="27"/>
  <c r="C144" i="38"/>
  <c r="B233" i="1"/>
  <c r="C232" i="1" s="1"/>
  <c r="C20" i="2"/>
  <c r="C34" i="2"/>
  <c r="C10" i="3"/>
  <c r="C15" i="3" s="1"/>
  <c r="C20" i="4"/>
  <c r="C25" i="4" s="1"/>
  <c r="C34" i="4"/>
  <c r="C37" i="4" s="1"/>
  <c r="C11" i="5"/>
  <c r="C61" i="5"/>
  <c r="C11" i="6"/>
  <c r="C61" i="6"/>
  <c r="C2" i="7"/>
  <c r="C5" i="7" s="1"/>
  <c r="C22" i="7"/>
  <c r="C20" i="8"/>
  <c r="C25" i="8" s="1"/>
  <c r="C34" i="8"/>
  <c r="C12" i="9"/>
  <c r="C62" i="9"/>
  <c r="C11" i="10"/>
  <c r="C61" i="10"/>
  <c r="C65" i="10" s="1"/>
  <c r="C20" i="11"/>
  <c r="C25" i="11" s="1"/>
  <c r="C34" i="11"/>
  <c r="C11" i="12"/>
  <c r="C61" i="12"/>
  <c r="C65" i="12" s="1"/>
  <c r="C2" i="13"/>
  <c r="C5" i="13" s="1"/>
  <c r="C22" i="13"/>
  <c r="C73" i="13"/>
  <c r="C76" i="13" s="1"/>
  <c r="C12" i="14"/>
  <c r="C11" i="15"/>
  <c r="C19" i="15"/>
  <c r="C25" i="15" s="1"/>
  <c r="C28" i="15"/>
  <c r="C86" i="16"/>
  <c r="C88" i="16" s="1"/>
  <c r="C87" i="16"/>
  <c r="C15" i="17"/>
  <c r="C22" i="17"/>
  <c r="C23" i="17"/>
  <c r="C18" i="18"/>
  <c r="C21" i="19"/>
  <c r="C22" i="19"/>
  <c r="C35" i="19"/>
  <c r="C37" i="19" s="1"/>
  <c r="C36" i="19"/>
  <c r="C21" i="21"/>
  <c r="C22" i="21"/>
  <c r="C35" i="21"/>
  <c r="C37" i="21" s="1"/>
  <c r="C36" i="21"/>
  <c r="C70" i="21"/>
  <c r="C78" i="21"/>
  <c r="C79" i="21"/>
  <c r="C9" i="23"/>
  <c r="C25" i="23"/>
  <c r="C2" i="24"/>
  <c r="C5" i="24" s="1"/>
  <c r="C3" i="24"/>
  <c r="C22" i="24"/>
  <c r="C20" i="24"/>
  <c r="C25" i="24" s="1"/>
  <c r="C23" i="24"/>
  <c r="C47" i="24"/>
  <c r="C68" i="24"/>
  <c r="C79" i="24"/>
  <c r="C80" i="24"/>
  <c r="C81" i="24" s="1"/>
  <c r="B122" i="1"/>
  <c r="C12" i="15"/>
  <c r="C21" i="15"/>
  <c r="C34" i="16"/>
  <c r="C37" i="16" s="1"/>
  <c r="C50" i="16"/>
  <c r="C53" i="16" s="1"/>
  <c r="C51" i="16"/>
  <c r="C78" i="16"/>
  <c r="C18" i="17"/>
  <c r="C19" i="18"/>
  <c r="C18" i="19"/>
  <c r="C3" i="20"/>
  <c r="C5" i="20" s="1"/>
  <c r="C21" i="20"/>
  <c r="C25" i="20" s="1"/>
  <c r="C22" i="20"/>
  <c r="C35" i="20"/>
  <c r="C37" i="20" s="1"/>
  <c r="C36" i="20"/>
  <c r="C18" i="21"/>
  <c r="C25" i="21" s="1"/>
  <c r="C73" i="21"/>
  <c r="C3" i="22"/>
  <c r="C5" i="22" s="1"/>
  <c r="C4" i="22"/>
  <c r="C23" i="22"/>
  <c r="C24" i="22"/>
  <c r="C18" i="22"/>
  <c r="C5" i="23"/>
  <c r="C10" i="23"/>
  <c r="C95" i="23"/>
  <c r="C134" i="23"/>
  <c r="C15" i="24"/>
  <c r="C65" i="24"/>
  <c r="C69" i="24"/>
  <c r="C19" i="25"/>
  <c r="C25" i="29"/>
  <c r="C86" i="30"/>
  <c r="C25" i="33"/>
  <c r="C37" i="35"/>
  <c r="C57" i="25"/>
  <c r="C58" i="25" s="1"/>
  <c r="C64" i="25"/>
  <c r="C12" i="26"/>
  <c r="C40" i="26"/>
  <c r="C42" i="26" s="1"/>
  <c r="C62" i="26"/>
  <c r="C65" i="26" s="1"/>
  <c r="C69" i="26"/>
  <c r="C70" i="26" s="1"/>
  <c r="C84" i="26"/>
  <c r="C86" i="26" s="1"/>
  <c r="C106" i="26"/>
  <c r="C108" i="26" s="1"/>
  <c r="C121" i="26"/>
  <c r="C123" i="26" s="1"/>
  <c r="C136" i="26"/>
  <c r="C138" i="26" s="1"/>
  <c r="C4" i="27"/>
  <c r="C5" i="27" s="1"/>
  <c r="C11" i="27"/>
  <c r="C18" i="27"/>
  <c r="C24" i="27"/>
  <c r="C46" i="27"/>
  <c r="C61" i="27"/>
  <c r="C68" i="27"/>
  <c r="C70" i="27" s="1"/>
  <c r="C75" i="27"/>
  <c r="C90" i="27"/>
  <c r="C91" i="27" s="1"/>
  <c r="C12" i="28"/>
  <c r="C15" i="28" s="1"/>
  <c r="C40" i="28"/>
  <c r="C42" i="28" s="1"/>
  <c r="C62" i="28"/>
  <c r="C22" i="29"/>
  <c r="C29" i="29"/>
  <c r="C31" i="29" s="1"/>
  <c r="C36" i="29"/>
  <c r="C37" i="29" s="1"/>
  <c r="C51" i="29"/>
  <c r="C53" i="29" s="1"/>
  <c r="C73" i="29"/>
  <c r="C75" i="29" s="1"/>
  <c r="C88" i="29"/>
  <c r="C90" i="29" s="1"/>
  <c r="C103" i="29"/>
  <c r="C105" i="29" s="1"/>
  <c r="C13" i="30"/>
  <c r="C41" i="30"/>
  <c r="C42" i="30" s="1"/>
  <c r="C56" i="30"/>
  <c r="C58" i="30" s="1"/>
  <c r="C63" i="30"/>
  <c r="C65" i="30" s="1"/>
  <c r="C85" i="30"/>
  <c r="C13" i="31"/>
  <c r="C41" i="31"/>
  <c r="C42" i="31" s="1"/>
  <c r="C56" i="31"/>
  <c r="C58" i="31" s="1"/>
  <c r="C63" i="31"/>
  <c r="C65" i="31" s="1"/>
  <c r="C77" i="31"/>
  <c r="C92" i="31"/>
  <c r="C93" i="31" s="1"/>
  <c r="C107" i="31"/>
  <c r="C108" i="31" s="1"/>
  <c r="C3" i="32"/>
  <c r="C23" i="32"/>
  <c r="C25" i="32" s="1"/>
  <c r="C30" i="32"/>
  <c r="C52" i="32"/>
  <c r="C73" i="32"/>
  <c r="C80" i="32"/>
  <c r="C3" i="33"/>
  <c r="C5" i="33" s="1"/>
  <c r="C23" i="33"/>
  <c r="C30" i="33"/>
  <c r="C31" i="33" s="1"/>
  <c r="C52" i="33"/>
  <c r="C53" i="33" s="1"/>
  <c r="C8" i="34"/>
  <c r="C14" i="34"/>
  <c r="C21" i="34"/>
  <c r="C28" i="34"/>
  <c r="C31" i="34" s="1"/>
  <c r="C35" i="34"/>
  <c r="C37" i="34" s="1"/>
  <c r="C50" i="34"/>
  <c r="C53" i="34" s="1"/>
  <c r="C57" i="34"/>
  <c r="C58" i="34" s="1"/>
  <c r="C64" i="34"/>
  <c r="C12" i="35"/>
  <c r="C62" i="35"/>
  <c r="C65" i="35" s="1"/>
  <c r="C3" i="36"/>
  <c r="C5" i="36" s="1"/>
  <c r="C23" i="36"/>
  <c r="C30" i="36"/>
  <c r="C52" i="36"/>
  <c r="C73" i="36"/>
  <c r="C75" i="36" s="1"/>
  <c r="C80" i="36"/>
  <c r="C95" i="36"/>
  <c r="C96" i="36" s="1"/>
  <c r="C93" i="37"/>
  <c r="C94" i="37" s="1"/>
  <c r="C37" i="38"/>
  <c r="C58" i="38"/>
  <c r="C102" i="38"/>
  <c r="C117" i="38"/>
  <c r="C58" i="39"/>
  <c r="C3" i="40"/>
  <c r="C2" i="40"/>
  <c r="C5" i="40" s="1"/>
  <c r="C28" i="40"/>
  <c r="C30" i="40"/>
  <c r="C29" i="40"/>
  <c r="C46" i="40"/>
  <c r="C74" i="40"/>
  <c r="C73" i="40"/>
  <c r="C75" i="40" s="1"/>
  <c r="C85" i="40"/>
  <c r="C42" i="41"/>
  <c r="C82" i="41"/>
  <c r="C91" i="41"/>
  <c r="C90" i="41"/>
  <c r="C42" i="42"/>
  <c r="C84" i="42"/>
  <c r="C83" i="42"/>
  <c r="C86" i="42" s="1"/>
  <c r="C100" i="42"/>
  <c r="C101" i="42" s="1"/>
  <c r="C34" i="43"/>
  <c r="C37" i="43" s="1"/>
  <c r="C36" i="43"/>
  <c r="C35" i="43"/>
  <c r="C101" i="43"/>
  <c r="C100" i="43"/>
  <c r="C102" i="43" s="1"/>
  <c r="C15" i="44"/>
  <c r="C37" i="44"/>
  <c r="C117" i="46"/>
  <c r="C53" i="47"/>
  <c r="C65" i="49"/>
  <c r="C80" i="49"/>
  <c r="C42" i="52"/>
  <c r="C37" i="54"/>
  <c r="C34" i="26"/>
  <c r="C37" i="26" s="1"/>
  <c r="C78" i="26"/>
  <c r="C81" i="26" s="1"/>
  <c r="C100" i="26"/>
  <c r="C103" i="26" s="1"/>
  <c r="C12" i="27"/>
  <c r="C62" i="27"/>
  <c r="C34" i="28"/>
  <c r="C37" i="28" s="1"/>
  <c r="C30" i="29"/>
  <c r="C52" i="29"/>
  <c r="C8" i="30"/>
  <c r="C14" i="30"/>
  <c r="C28" i="30"/>
  <c r="C50" i="30"/>
  <c r="C53" i="30" s="1"/>
  <c r="C64" i="30"/>
  <c r="C8" i="31"/>
  <c r="C14" i="31"/>
  <c r="C28" i="31"/>
  <c r="C50" i="31"/>
  <c r="C64" i="31"/>
  <c r="C15" i="37"/>
  <c r="C11" i="39"/>
  <c r="C10" i="39"/>
  <c r="C13" i="39"/>
  <c r="C12" i="39"/>
  <c r="C47" i="40"/>
  <c r="C119" i="40"/>
  <c r="C118" i="40"/>
  <c r="C120" i="40" s="1"/>
  <c r="C149" i="40"/>
  <c r="C148" i="40"/>
  <c r="C150" i="40" s="1"/>
  <c r="C106" i="41"/>
  <c r="C105" i="41"/>
  <c r="C102" i="46"/>
  <c r="C70" i="48"/>
  <c r="C58" i="52"/>
  <c r="C13" i="27"/>
  <c r="C56" i="27"/>
  <c r="C58" i="27" s="1"/>
  <c r="C63" i="27"/>
  <c r="C35" i="28"/>
  <c r="C78" i="28"/>
  <c r="C80" i="28" s="1"/>
  <c r="C68" i="29"/>
  <c r="C70" i="29" s="1"/>
  <c r="C83" i="29"/>
  <c r="C85" i="29" s="1"/>
  <c r="C98" i="29"/>
  <c r="C100" i="29" s="1"/>
  <c r="C29" i="30"/>
  <c r="C51" i="30"/>
  <c r="C73" i="30"/>
  <c r="C75" i="30" s="1"/>
  <c r="C29" i="31"/>
  <c r="C51" i="31"/>
  <c r="C40" i="32"/>
  <c r="C42" i="32" s="1"/>
  <c r="C40" i="33"/>
  <c r="C42" i="33" s="1"/>
  <c r="C3" i="34"/>
  <c r="C10" i="34"/>
  <c r="C23" i="34"/>
  <c r="C45" i="34"/>
  <c r="C47" i="34" s="1"/>
  <c r="C8" i="35"/>
  <c r="C15" i="35" s="1"/>
  <c r="C14" i="35"/>
  <c r="C35" i="35"/>
  <c r="C64" i="35"/>
  <c r="C78" i="35"/>
  <c r="C80" i="35" s="1"/>
  <c r="C40" i="36"/>
  <c r="C42" i="36" s="1"/>
  <c r="C105" i="36"/>
  <c r="C107" i="36" s="1"/>
  <c r="B112" i="36"/>
  <c r="C120" i="36"/>
  <c r="C122" i="36" s="1"/>
  <c r="C9" i="37"/>
  <c r="C58" i="37"/>
  <c r="C61" i="38"/>
  <c r="C63" i="38"/>
  <c r="C62" i="38"/>
  <c r="C97" i="38"/>
  <c r="C61" i="39"/>
  <c r="C63" i="39"/>
  <c r="C62" i="39"/>
  <c r="C50" i="40"/>
  <c r="C53" i="40" s="1"/>
  <c r="C52" i="40"/>
  <c r="C51" i="40"/>
  <c r="C69" i="41"/>
  <c r="C68" i="41"/>
  <c r="C70" i="41" s="1"/>
  <c r="C69" i="42"/>
  <c r="C68" i="42"/>
  <c r="C51" i="43"/>
  <c r="C50" i="43"/>
  <c r="C53" i="43" s="1"/>
  <c r="C61" i="25"/>
  <c r="C8" i="27"/>
  <c r="C14" i="27"/>
  <c r="C21" i="27"/>
  <c r="C10" i="30"/>
  <c r="C10" i="31"/>
  <c r="C74" i="31"/>
  <c r="C78" i="31" s="1"/>
  <c r="C70" i="32"/>
  <c r="C11" i="34"/>
  <c r="C18" i="34"/>
  <c r="C25" i="34" s="1"/>
  <c r="C24" i="34"/>
  <c r="C61" i="34"/>
  <c r="C20" i="36"/>
  <c r="C25" i="36" s="1"/>
  <c r="C53" i="37"/>
  <c r="C82" i="37"/>
  <c r="C11" i="38"/>
  <c r="C15" i="38" s="1"/>
  <c r="C10" i="38"/>
  <c r="C13" i="38"/>
  <c r="C12" i="38"/>
  <c r="C31" i="38"/>
  <c r="C80" i="38"/>
  <c r="C112" i="38"/>
  <c r="C127" i="38"/>
  <c r="C41" i="39"/>
  <c r="C40" i="39"/>
  <c r="C42" i="39" s="1"/>
  <c r="C15" i="40"/>
  <c r="C70" i="40"/>
  <c r="C89" i="40"/>
  <c r="C88" i="40"/>
  <c r="C87" i="41"/>
  <c r="C5" i="43"/>
  <c r="C58" i="47"/>
  <c r="C25" i="48"/>
  <c r="C116" i="50"/>
  <c r="C28" i="32"/>
  <c r="C31" i="32" s="1"/>
  <c r="C50" i="32"/>
  <c r="C53" i="32" s="1"/>
  <c r="C78" i="32"/>
  <c r="C12" i="34"/>
  <c r="C62" i="34"/>
  <c r="C28" i="36"/>
  <c r="C31" i="36" s="1"/>
  <c r="C50" i="36"/>
  <c r="C53" i="36" s="1"/>
  <c r="C78" i="36"/>
  <c r="C81" i="36" s="1"/>
  <c r="C11" i="37"/>
  <c r="C10" i="37"/>
  <c r="C13" i="37"/>
  <c r="C12" i="37"/>
  <c r="C61" i="37"/>
  <c r="C65" i="37" s="1"/>
  <c r="C63" i="37"/>
  <c r="C62" i="37"/>
  <c r="C5" i="38"/>
  <c r="C41" i="38"/>
  <c r="C40" i="38"/>
  <c r="C42" i="38" s="1"/>
  <c r="C137" i="38"/>
  <c r="C136" i="38"/>
  <c r="C139" i="38" s="1"/>
  <c r="C8" i="39"/>
  <c r="C104" i="40"/>
  <c r="C103" i="40"/>
  <c r="C105" i="40" s="1"/>
  <c r="C134" i="40"/>
  <c r="C133" i="40"/>
  <c r="C135" i="40" s="1"/>
  <c r="C5" i="47"/>
  <c r="C41" i="37"/>
  <c r="C40" i="37"/>
  <c r="C42" i="37" s="1"/>
  <c r="C68" i="37"/>
  <c r="C70" i="37"/>
  <c r="C69" i="37"/>
  <c r="C133" i="38"/>
  <c r="C9" i="39"/>
  <c r="C37" i="39"/>
  <c r="C76" i="39"/>
  <c r="C21" i="40"/>
  <c r="C20" i="40"/>
  <c r="C25" i="40" s="1"/>
  <c r="C23" i="40"/>
  <c r="C22" i="40"/>
  <c r="C65" i="40"/>
  <c r="C15" i="41"/>
  <c r="C15" i="42"/>
  <c r="C25" i="43"/>
  <c r="C29" i="43"/>
  <c r="C28" i="43"/>
  <c r="C31" i="43" s="1"/>
  <c r="C97" i="43"/>
  <c r="C42" i="49"/>
  <c r="C98" i="37"/>
  <c r="C99" i="37" s="1"/>
  <c r="C69" i="38"/>
  <c r="C70" i="38" s="1"/>
  <c r="C84" i="38"/>
  <c r="C85" i="38" s="1"/>
  <c r="C106" i="38"/>
  <c r="C121" i="38"/>
  <c r="C122" i="38" s="1"/>
  <c r="C143" i="38"/>
  <c r="C69" i="39"/>
  <c r="C70" i="39" s="1"/>
  <c r="C36" i="40"/>
  <c r="C4" i="41"/>
  <c r="C11" i="41"/>
  <c r="C18" i="41"/>
  <c r="C24" i="41"/>
  <c r="C46" i="41"/>
  <c r="C47" i="41" s="1"/>
  <c r="C75" i="41"/>
  <c r="C4" i="42"/>
  <c r="C11" i="42"/>
  <c r="C18" i="42"/>
  <c r="C24" i="42"/>
  <c r="C46" i="42"/>
  <c r="C47" i="42" s="1"/>
  <c r="C90" i="42"/>
  <c r="C91" i="42" s="1"/>
  <c r="C105" i="42"/>
  <c r="C106" i="42" s="1"/>
  <c r="C14" i="43"/>
  <c r="C15" i="43" s="1"/>
  <c r="C21" i="43"/>
  <c r="C86" i="43"/>
  <c r="C91" i="43" s="1"/>
  <c r="C2" i="44"/>
  <c r="C5" i="44" s="1"/>
  <c r="C22" i="44"/>
  <c r="C25" i="44" s="1"/>
  <c r="C29" i="44"/>
  <c r="C31" i="44" s="1"/>
  <c r="C36" i="44"/>
  <c r="C51" i="44"/>
  <c r="C53" i="44" s="1"/>
  <c r="C13" i="45"/>
  <c r="C34" i="45"/>
  <c r="C37" i="45" s="1"/>
  <c r="C41" i="45"/>
  <c r="C42" i="45" s="1"/>
  <c r="C56" i="45"/>
  <c r="C58" i="45" s="1"/>
  <c r="C63" i="45"/>
  <c r="C4" i="46"/>
  <c r="C5" i="46" s="1"/>
  <c r="C11" i="46"/>
  <c r="C18" i="46"/>
  <c r="C24" i="46"/>
  <c r="C46" i="46"/>
  <c r="C47" i="46" s="1"/>
  <c r="C61" i="46"/>
  <c r="C68" i="46"/>
  <c r="C70" i="46" s="1"/>
  <c r="C75" i="46"/>
  <c r="C76" i="46" s="1"/>
  <c r="C90" i="46"/>
  <c r="C92" i="46" s="1"/>
  <c r="C105" i="46"/>
  <c r="C107" i="46" s="1"/>
  <c r="C120" i="46"/>
  <c r="C122" i="46" s="1"/>
  <c r="C4" i="47"/>
  <c r="C11" i="47"/>
  <c r="C18" i="47"/>
  <c r="C24" i="47"/>
  <c r="C46" i="47"/>
  <c r="C47" i="47" s="1"/>
  <c r="C61" i="47"/>
  <c r="C65" i="47" s="1"/>
  <c r="C2" i="48"/>
  <c r="C5" i="48" s="1"/>
  <c r="C22" i="48"/>
  <c r="C29" i="48"/>
  <c r="C31" i="48" s="1"/>
  <c r="C36" i="48"/>
  <c r="C37" i="48" s="1"/>
  <c r="C51" i="48"/>
  <c r="C53" i="48" s="1"/>
  <c r="C73" i="48"/>
  <c r="C75" i="48" s="1"/>
  <c r="C13" i="49"/>
  <c r="C34" i="49"/>
  <c r="C37" i="49" s="1"/>
  <c r="C41" i="49"/>
  <c r="C57" i="49"/>
  <c r="C58" i="49" s="1"/>
  <c r="C74" i="49"/>
  <c r="C75" i="49" s="1"/>
  <c r="C83" i="49"/>
  <c r="C86" i="49" s="1"/>
  <c r="C101" i="49"/>
  <c r="C118" i="49"/>
  <c r="C119" i="49" s="1"/>
  <c r="C127" i="49"/>
  <c r="C129" i="49" s="1"/>
  <c r="C13" i="50"/>
  <c r="C35" i="50"/>
  <c r="C37" i="50" s="1"/>
  <c r="C51" i="50"/>
  <c r="C53" i="50" s="1"/>
  <c r="C40" i="51"/>
  <c r="C42" i="51" s="1"/>
  <c r="C28" i="52"/>
  <c r="C31" i="52" s="1"/>
  <c r="C62" i="52"/>
  <c r="C65" i="52" s="1"/>
  <c r="C63" i="52"/>
  <c r="C12" i="53"/>
  <c r="C15" i="53" s="1"/>
  <c r="C13" i="53"/>
  <c r="C40" i="53"/>
  <c r="C41" i="53"/>
  <c r="C51" i="53"/>
  <c r="C53" i="53" s="1"/>
  <c r="C61" i="53"/>
  <c r="C21" i="54"/>
  <c r="C25" i="54" s="1"/>
  <c r="C22" i="54"/>
  <c r="C35" i="54"/>
  <c r="C36" i="54"/>
  <c r="C65" i="55"/>
  <c r="C19" i="56"/>
  <c r="C25" i="57"/>
  <c r="C29" i="57"/>
  <c r="C28" i="57"/>
  <c r="C31" i="57" s="1"/>
  <c r="C47" i="57"/>
  <c r="C25" i="58"/>
  <c r="C79" i="59"/>
  <c r="C78" i="59"/>
  <c r="C80" i="59" s="1"/>
  <c r="C112" i="59"/>
  <c r="C41" i="60"/>
  <c r="C81" i="68"/>
  <c r="C20" i="37"/>
  <c r="C25" i="37" s="1"/>
  <c r="C22" i="43"/>
  <c r="C23" i="44"/>
  <c r="C30" i="44"/>
  <c r="C52" i="44"/>
  <c r="C8" i="45"/>
  <c r="C14" i="45"/>
  <c r="C28" i="45"/>
  <c r="C31" i="45" s="1"/>
  <c r="C50" i="45"/>
  <c r="C53" i="45" s="1"/>
  <c r="C64" i="45"/>
  <c r="C12" i="46"/>
  <c r="C62" i="46"/>
  <c r="C91" i="46"/>
  <c r="C12" i="47"/>
  <c r="C62" i="47"/>
  <c r="C23" i="48"/>
  <c r="C30" i="48"/>
  <c r="C52" i="48"/>
  <c r="C8" i="49"/>
  <c r="C15" i="49" s="1"/>
  <c r="C14" i="49"/>
  <c r="C28" i="49"/>
  <c r="C31" i="49" s="1"/>
  <c r="C50" i="49"/>
  <c r="C53" i="49" s="1"/>
  <c r="C85" i="49"/>
  <c r="C102" i="49"/>
  <c r="C103" i="49" s="1"/>
  <c r="C14" i="50"/>
  <c r="C15" i="50" s="1"/>
  <c r="C28" i="50"/>
  <c r="C31" i="50" s="1"/>
  <c r="C36" i="50"/>
  <c r="C52" i="50"/>
  <c r="C61" i="50"/>
  <c r="C84" i="50"/>
  <c r="C85" i="50" s="1"/>
  <c r="C9" i="51"/>
  <c r="C15" i="51" s="1"/>
  <c r="C50" i="51"/>
  <c r="C53" i="51" s="1"/>
  <c r="C57" i="52"/>
  <c r="C52" i="53"/>
  <c r="C76" i="53"/>
  <c r="C3" i="54"/>
  <c r="C5" i="54" s="1"/>
  <c r="C3" i="55"/>
  <c r="C5" i="55" s="1"/>
  <c r="C28" i="55"/>
  <c r="C30" i="55"/>
  <c r="C29" i="55"/>
  <c r="C42" i="55"/>
  <c r="C50" i="55"/>
  <c r="C52" i="55"/>
  <c r="C51" i="55"/>
  <c r="C84" i="55"/>
  <c r="C37" i="56"/>
  <c r="C46" i="56"/>
  <c r="C45" i="56"/>
  <c r="C47" i="56" s="1"/>
  <c r="C36" i="57"/>
  <c r="C35" i="57"/>
  <c r="C34" i="57"/>
  <c r="C53" i="58"/>
  <c r="C31" i="59"/>
  <c r="C53" i="59"/>
  <c r="C42" i="60"/>
  <c r="C53" i="62"/>
  <c r="C97" i="49"/>
  <c r="C65" i="51"/>
  <c r="C62" i="53"/>
  <c r="C63" i="53"/>
  <c r="C74" i="55"/>
  <c r="C73" i="55"/>
  <c r="C75" i="55" s="1"/>
  <c r="C85" i="55"/>
  <c r="C21" i="56"/>
  <c r="C24" i="56"/>
  <c r="C18" i="56"/>
  <c r="C25" i="56" s="1"/>
  <c r="C23" i="56"/>
  <c r="C22" i="56"/>
  <c r="C57" i="58"/>
  <c r="C56" i="58"/>
  <c r="C58" i="58" s="1"/>
  <c r="C57" i="59"/>
  <c r="C56" i="59"/>
  <c r="C58" i="59" s="1"/>
  <c r="C107" i="60"/>
  <c r="C106" i="60"/>
  <c r="C108" i="60" s="1"/>
  <c r="C10" i="45"/>
  <c r="C8" i="46"/>
  <c r="C14" i="46"/>
  <c r="C8" i="47"/>
  <c r="C14" i="47"/>
  <c r="C10" i="49"/>
  <c r="C9" i="50"/>
  <c r="C64" i="50"/>
  <c r="C4" i="51"/>
  <c r="C5" i="51" s="1"/>
  <c r="C41" i="52"/>
  <c r="C53" i="52"/>
  <c r="C5" i="53"/>
  <c r="C36" i="53"/>
  <c r="C37" i="53" s="1"/>
  <c r="C57" i="53"/>
  <c r="C58" i="53" s="1"/>
  <c r="C28" i="54"/>
  <c r="C31" i="54" s="1"/>
  <c r="C29" i="54"/>
  <c r="C4" i="56"/>
  <c r="C3" i="56"/>
  <c r="C2" i="56"/>
  <c r="C5" i="56" s="1"/>
  <c r="C65" i="56"/>
  <c r="C75" i="57"/>
  <c r="C5" i="59"/>
  <c r="C11" i="59"/>
  <c r="C14" i="59"/>
  <c r="C8" i="59"/>
  <c r="C13" i="59"/>
  <c r="C12" i="59"/>
  <c r="C35" i="59"/>
  <c r="C34" i="59"/>
  <c r="C37" i="59" s="1"/>
  <c r="C75" i="59"/>
  <c r="C94" i="59"/>
  <c r="C93" i="59"/>
  <c r="C96" i="59" s="1"/>
  <c r="C116" i="59"/>
  <c r="C115" i="59"/>
  <c r="C80" i="60"/>
  <c r="C15" i="62"/>
  <c r="C23" i="37"/>
  <c r="C3" i="38"/>
  <c r="C23" i="38"/>
  <c r="C45" i="38"/>
  <c r="C47" i="38" s="1"/>
  <c r="C89" i="38"/>
  <c r="C91" i="38" s="1"/>
  <c r="C23" i="39"/>
  <c r="C34" i="40"/>
  <c r="C37" i="40" s="1"/>
  <c r="C56" i="40"/>
  <c r="C58" i="40" s="1"/>
  <c r="C2" i="41"/>
  <c r="C22" i="41"/>
  <c r="C73" i="41"/>
  <c r="C2" i="42"/>
  <c r="C22" i="42"/>
  <c r="C11" i="45"/>
  <c r="C61" i="45"/>
  <c r="C11" i="49"/>
  <c r="C10" i="50"/>
  <c r="C31" i="53"/>
  <c r="C84" i="53"/>
  <c r="C87" i="53" s="1"/>
  <c r="C85" i="53"/>
  <c r="C50" i="54"/>
  <c r="C51" i="54"/>
  <c r="C5" i="57"/>
  <c r="C51" i="57"/>
  <c r="C50" i="57"/>
  <c r="C53" i="57" s="1"/>
  <c r="C11" i="58"/>
  <c r="C14" i="58"/>
  <c r="C8" i="58"/>
  <c r="C15" i="58" s="1"/>
  <c r="C13" i="58"/>
  <c r="C12" i="58"/>
  <c r="C35" i="58"/>
  <c r="C34" i="58"/>
  <c r="C61" i="58"/>
  <c r="C64" i="58"/>
  <c r="C63" i="58"/>
  <c r="C62" i="58"/>
  <c r="C61" i="59"/>
  <c r="C65" i="59" s="1"/>
  <c r="C64" i="59"/>
  <c r="C63" i="59"/>
  <c r="C62" i="59"/>
  <c r="C18" i="38"/>
  <c r="C25" i="38" s="1"/>
  <c r="C18" i="39"/>
  <c r="C25" i="39" s="1"/>
  <c r="C8" i="48"/>
  <c r="C15" i="48" s="1"/>
  <c r="C64" i="49"/>
  <c r="C90" i="49"/>
  <c r="C92" i="49" s="1"/>
  <c r="C108" i="49"/>
  <c r="C109" i="49" s="1"/>
  <c r="C11" i="50"/>
  <c r="C14" i="51"/>
  <c r="C73" i="51"/>
  <c r="C75" i="51" s="1"/>
  <c r="C64" i="52"/>
  <c r="C75" i="52"/>
  <c r="C15" i="55"/>
  <c r="C21" i="55"/>
  <c r="C25" i="55" s="1"/>
  <c r="C23" i="55"/>
  <c r="C22" i="55"/>
  <c r="C70" i="55"/>
  <c r="C15" i="56"/>
  <c r="C25" i="67"/>
  <c r="C15" i="68"/>
  <c r="C29" i="56"/>
  <c r="C31" i="56" s="1"/>
  <c r="C51" i="56"/>
  <c r="C53" i="56" s="1"/>
  <c r="C13" i="57"/>
  <c r="C15" i="57" s="1"/>
  <c r="C20" i="57"/>
  <c r="C56" i="57"/>
  <c r="C58" i="57" s="1"/>
  <c r="C63" i="57"/>
  <c r="C65" i="57" s="1"/>
  <c r="C78" i="57"/>
  <c r="C80" i="57" s="1"/>
  <c r="C10" i="60"/>
  <c r="C15" i="60" s="1"/>
  <c r="C10" i="63"/>
  <c r="C10" i="65"/>
  <c r="C79" i="66"/>
  <c r="C84" i="66" s="1"/>
  <c r="C10" i="67"/>
  <c r="C21" i="57"/>
  <c r="C20" i="58"/>
  <c r="C20" i="59"/>
  <c r="C25" i="59" s="1"/>
  <c r="C11" i="60"/>
  <c r="C61" i="60"/>
  <c r="C65" i="60" s="1"/>
  <c r="C10" i="61"/>
  <c r="C15" i="61" s="1"/>
  <c r="C10" i="62"/>
  <c r="C11" i="63"/>
  <c r="C61" i="63"/>
  <c r="C20" i="64"/>
  <c r="C25" i="64" s="1"/>
  <c r="C11" i="65"/>
  <c r="C61" i="65"/>
  <c r="C80" i="66"/>
  <c r="C11" i="67"/>
  <c r="C61" i="67"/>
  <c r="C65" i="67" s="1"/>
  <c r="C62" i="60"/>
  <c r="C121" i="60"/>
  <c r="C11" i="61"/>
  <c r="C61" i="61"/>
  <c r="C11" i="62"/>
  <c r="C61" i="62"/>
  <c r="C12" i="63"/>
  <c r="C62" i="63"/>
  <c r="C21" i="64"/>
  <c r="C28" i="64"/>
  <c r="C50" i="64"/>
  <c r="C12" i="65"/>
  <c r="C62" i="65"/>
  <c r="C10" i="66"/>
  <c r="C15" i="66" s="1"/>
  <c r="C81" i="66"/>
  <c r="C12" i="67"/>
  <c r="C62" i="67"/>
  <c r="C10" i="68"/>
  <c r="C89" i="68"/>
  <c r="C91" i="68" s="1"/>
  <c r="C122" i="60"/>
  <c r="C144" i="60"/>
  <c r="C147" i="60" s="1"/>
  <c r="C12" i="61"/>
  <c r="C40" i="61"/>
  <c r="C42" i="61" s="1"/>
  <c r="C62" i="61"/>
  <c r="C12" i="62"/>
  <c r="C40" i="62"/>
  <c r="C42" i="62" s="1"/>
  <c r="C62" i="62"/>
  <c r="C99" i="62"/>
  <c r="C101" i="62" s="1"/>
  <c r="C13" i="63"/>
  <c r="C20" i="63"/>
  <c r="C25" i="63" s="1"/>
  <c r="C34" i="63"/>
  <c r="C37" i="63" s="1"/>
  <c r="C56" i="63"/>
  <c r="C58" i="63" s="1"/>
  <c r="C63" i="63"/>
  <c r="C78" i="63"/>
  <c r="C82" i="63" s="1"/>
  <c r="C85" i="63"/>
  <c r="C87" i="63" s="1"/>
  <c r="C2" i="64"/>
  <c r="C5" i="64" s="1"/>
  <c r="C22" i="64"/>
  <c r="C29" i="64"/>
  <c r="C51" i="64"/>
  <c r="C73" i="64"/>
  <c r="C75" i="64" s="1"/>
  <c r="C13" i="65"/>
  <c r="C20" i="65"/>
  <c r="C25" i="65" s="1"/>
  <c r="C34" i="65"/>
  <c r="C37" i="65" s="1"/>
  <c r="C56" i="65"/>
  <c r="C58" i="65" s="1"/>
  <c r="C63" i="65"/>
  <c r="C78" i="65"/>
  <c r="C82" i="65" s="1"/>
  <c r="C85" i="65"/>
  <c r="C87" i="65" s="1"/>
  <c r="C100" i="65"/>
  <c r="C102" i="65" s="1"/>
  <c r="C11" i="66"/>
  <c r="C18" i="66"/>
  <c r="C25" i="66" s="1"/>
  <c r="C61" i="66"/>
  <c r="C65" i="66" s="1"/>
  <c r="C68" i="66"/>
  <c r="C70" i="66" s="1"/>
  <c r="C82" i="66"/>
  <c r="C13" i="67"/>
  <c r="C20" i="67"/>
  <c r="C34" i="67"/>
  <c r="C37" i="67" s="1"/>
  <c r="C56" i="67"/>
  <c r="C58" i="67" s="1"/>
  <c r="C63" i="67"/>
  <c r="C11" i="68"/>
  <c r="C18" i="68"/>
  <c r="C25" i="68" s="1"/>
  <c r="C61" i="68"/>
  <c r="C65" i="68" s="1"/>
  <c r="C68" i="68"/>
  <c r="C70" i="68" s="1"/>
  <c r="C8" i="63"/>
  <c r="C15" i="63" s="1"/>
  <c r="C8" i="65"/>
  <c r="C8" i="67"/>
  <c r="C133" i="1" l="1"/>
  <c r="C202" i="1"/>
  <c r="C101" i="1"/>
  <c r="C124" i="60"/>
  <c r="C15" i="46"/>
  <c r="C15" i="67"/>
  <c r="C53" i="64"/>
  <c r="C65" i="58"/>
  <c r="C53" i="54"/>
  <c r="C5" i="41"/>
  <c r="C15" i="65"/>
  <c r="C31" i="64"/>
  <c r="C65" i="61"/>
  <c r="C37" i="58"/>
  <c r="C117" i="59"/>
  <c r="C15" i="47"/>
  <c r="C31" i="55"/>
  <c r="C65" i="46"/>
  <c r="C15" i="39"/>
  <c r="C81" i="32"/>
  <c r="C90" i="40"/>
  <c r="C15" i="31"/>
  <c r="C92" i="41"/>
  <c r="C15" i="34"/>
  <c r="C65" i="27"/>
  <c r="C82" i="16"/>
  <c r="C37" i="11"/>
  <c r="C37" i="8"/>
  <c r="C65" i="5"/>
  <c r="C65" i="9"/>
  <c r="C25" i="25"/>
  <c r="C75" i="21"/>
  <c r="C53" i="19"/>
  <c r="C31" i="19"/>
  <c r="C31" i="18"/>
  <c r="C226" i="1"/>
  <c r="C227" i="1" s="1"/>
  <c r="C185" i="1"/>
  <c r="C187" i="1" s="1"/>
  <c r="C83" i="1"/>
  <c r="C85" i="1" s="1"/>
  <c r="C25" i="1"/>
  <c r="C181" i="1"/>
  <c r="C182" i="1" s="1"/>
  <c r="C164" i="1"/>
  <c r="C166" i="1" s="1"/>
  <c r="C74" i="1"/>
  <c r="C125" i="1"/>
  <c r="C127" i="1" s="1"/>
  <c r="C70" i="42"/>
  <c r="C111" i="36"/>
  <c r="C110" i="36"/>
  <c r="C112" i="36" s="1"/>
  <c r="C107" i="41"/>
  <c r="C75" i="24"/>
  <c r="C130" i="23"/>
  <c r="C15" i="23"/>
  <c r="C243" i="1"/>
  <c r="C150" i="23"/>
  <c r="C25" i="13"/>
  <c r="C71" i="1"/>
  <c r="C171" i="1"/>
  <c r="C195" i="1"/>
  <c r="C197" i="1" s="1"/>
  <c r="C69" i="1"/>
  <c r="C149" i="1"/>
  <c r="C151" i="1" s="1"/>
  <c r="C68" i="1"/>
  <c r="C75" i="1" s="1"/>
  <c r="C190" i="1"/>
  <c r="C192" i="1" s="1"/>
  <c r="C159" i="1"/>
  <c r="C161" i="1" s="1"/>
  <c r="C65" i="65"/>
  <c r="C156" i="1"/>
  <c r="C100" i="1"/>
  <c r="C5" i="1"/>
  <c r="C140" i="1"/>
  <c r="C131" i="1"/>
  <c r="C5" i="42"/>
  <c r="C65" i="53"/>
  <c r="C25" i="46"/>
  <c r="C71" i="37"/>
  <c r="C15" i="27"/>
  <c r="C65" i="38"/>
  <c r="C53" i="31"/>
  <c r="C31" i="30"/>
  <c r="C25" i="27"/>
  <c r="C25" i="22"/>
  <c r="C25" i="19"/>
  <c r="C25" i="18"/>
  <c r="C31" i="15"/>
  <c r="C47" i="22"/>
  <c r="C53" i="24"/>
  <c r="C15" i="14"/>
  <c r="C15" i="9"/>
  <c r="C216" i="1"/>
  <c r="C217" i="1" s="1"/>
  <c r="C230" i="1"/>
  <c r="C233" i="1" s="1"/>
  <c r="C210" i="1"/>
  <c r="C212" i="1" s="1"/>
  <c r="C47" i="1"/>
  <c r="C37" i="1"/>
  <c r="C88" i="1"/>
  <c r="C90" i="1" s="1"/>
  <c r="C231" i="1"/>
  <c r="C31" i="1"/>
  <c r="C31" i="31"/>
  <c r="C31" i="40"/>
  <c r="C65" i="6"/>
  <c r="C123" i="23"/>
  <c r="C25" i="7"/>
  <c r="C72" i="1"/>
  <c r="C79" i="1"/>
  <c r="C80" i="1" s="1"/>
  <c r="C150" i="1"/>
  <c r="C106" i="1"/>
  <c r="C201" i="1"/>
  <c r="C99" i="1"/>
  <c r="C53" i="55"/>
  <c r="C15" i="45"/>
  <c r="C76" i="41"/>
  <c r="C15" i="59"/>
  <c r="C65" i="50"/>
  <c r="C65" i="62"/>
  <c r="C65" i="63"/>
  <c r="C25" i="47"/>
  <c r="C65" i="25"/>
  <c r="C65" i="45"/>
  <c r="C37" i="57"/>
  <c r="C42" i="53"/>
  <c r="C25" i="42"/>
  <c r="C25" i="41"/>
  <c r="C65" i="34"/>
  <c r="C65" i="39"/>
  <c r="C15" i="30"/>
  <c r="C25" i="17"/>
  <c r="C81" i="21"/>
  <c r="C37" i="2"/>
  <c r="C53" i="20"/>
  <c r="C42" i="23"/>
  <c r="C31" i="24"/>
  <c r="C15" i="1"/>
  <c r="C65" i="1"/>
</calcChain>
</file>

<file path=xl/sharedStrings.xml><?xml version="1.0" encoding="utf-8"?>
<sst xmlns="http://schemas.openxmlformats.org/spreadsheetml/2006/main" count="7647" uniqueCount="983">
  <si>
    <t>Govenor</t>
  </si>
  <si>
    <t>Votes</t>
  </si>
  <si>
    <t>Percentage</t>
  </si>
  <si>
    <t>Ken McFeeters</t>
  </si>
  <si>
    <t>"Alabama" Will Santivasci</t>
  </si>
  <si>
    <t>Thomas Tuberville</t>
  </si>
  <si>
    <t>Total</t>
  </si>
  <si>
    <t>Lt. Govenor</t>
  </si>
  <si>
    <t>Wes Allen</t>
  </si>
  <si>
    <t>Pat Bishop</t>
  </si>
  <si>
    <t>George Childress</t>
  </si>
  <si>
    <t>Rick Pate</t>
  </si>
  <si>
    <t>Stewart Hill Tankersley</t>
  </si>
  <si>
    <t>Nicole Jones Wadsworth</t>
  </si>
  <si>
    <t>John Wahl</t>
  </si>
  <si>
    <t>Senator</t>
  </si>
  <si>
    <t>Seth Burton</t>
  </si>
  <si>
    <t>Dale Shelton Deas Jr.</t>
  </si>
  <si>
    <t>Jared Hudson</t>
  </si>
  <si>
    <t>Steve Marshall</t>
  </si>
  <si>
    <t>Barry Moore</t>
  </si>
  <si>
    <t>Morgan Murphy</t>
  </si>
  <si>
    <t>Rodney Walker</t>
  </si>
  <si>
    <t>Attorney General</t>
  </si>
  <si>
    <t>Pamela L. Casey</t>
  </si>
  <si>
    <t>Jay Mitchell</t>
  </si>
  <si>
    <t>Katherine Robertson</t>
  </si>
  <si>
    <t>Secretary of State</t>
  </si>
  <si>
    <t xml:space="preserve">Caroleene Dobson </t>
  </si>
  <si>
    <t>Christopher Christian Horn</t>
  </si>
  <si>
    <t>Glenda S. Jackson</t>
  </si>
  <si>
    <t>Treasurer</t>
  </si>
  <si>
    <t>Young Boozer</t>
  </si>
  <si>
    <t>Steve Lolley</t>
  </si>
  <si>
    <t>Auditor</t>
  </si>
  <si>
    <t>Derek Chen</t>
  </si>
  <si>
    <t>Andrew Sorrell</t>
  </si>
  <si>
    <t>Commissioner of Agriculture &amp; Industries</t>
  </si>
  <si>
    <t>Cory Hill</t>
  </si>
  <si>
    <t>Christina Woerner McInnis</t>
  </si>
  <si>
    <t>Jack Williams</t>
  </si>
  <si>
    <t>Public Service Commission, Place No. 1</t>
  </si>
  <si>
    <t>Matt Gentry</t>
  </si>
  <si>
    <t>Jeremy H. Oden</t>
  </si>
  <si>
    <t xml:space="preserve">Public Service Commission, Place No. 2 </t>
  </si>
  <si>
    <t>Priscilla Andrews</t>
  </si>
  <si>
    <t>Chris Beeker</t>
  </si>
  <si>
    <t>Brent Woodall</t>
  </si>
  <si>
    <t>Jim Zig Zeigler</t>
  </si>
  <si>
    <t>U.S. Representative, 1st Congressional District</t>
  </si>
  <si>
    <t>Jerry Carl</t>
  </si>
  <si>
    <t>James (Jimmy) Dees</t>
  </si>
  <si>
    <t>Rhett Marques</t>
  </si>
  <si>
    <t>Joshua McKee</t>
  </si>
  <si>
    <t>John Mills</t>
  </si>
  <si>
    <t>James Richardson</t>
  </si>
  <si>
    <t>Austin Sidwell</t>
  </si>
  <si>
    <t>U.S. Representative, 3rd Congressional District</t>
  </si>
  <si>
    <t>Terri LaPoint</t>
  </si>
  <si>
    <t>Mike Rogers</t>
  </si>
  <si>
    <t>U.S. Representative, 4th Congressional District</t>
  </si>
  <si>
    <t>Robert B. Aderholt</t>
  </si>
  <si>
    <t>Tommy Barnes</t>
  </si>
  <si>
    <t>US Representative, 6th Congressional District</t>
  </si>
  <si>
    <t>Case Dixon</t>
  </si>
  <si>
    <t>Gary Palmer</t>
  </si>
  <si>
    <t>Member, State Board of Education, District 6</t>
  </si>
  <si>
    <t>Cathi Bradford</t>
  </si>
  <si>
    <t>Marie Manning</t>
  </si>
  <si>
    <t>Member State Board of Education, District 8</t>
  </si>
  <si>
    <t>Emily Jones</t>
  </si>
  <si>
    <t>William Matthews</t>
  </si>
  <si>
    <t>Connie Spears</t>
  </si>
  <si>
    <t>State Representative, District 1</t>
  </si>
  <si>
    <t>Maurice McCaney</t>
  </si>
  <si>
    <t>Phillip Pettus</t>
  </si>
  <si>
    <t>State Representative, District 8</t>
  </si>
  <si>
    <t>Kevin Davenport</t>
  </si>
  <si>
    <t>Patrick Johnson</t>
  </si>
  <si>
    <t>State Representative, District 13</t>
  </si>
  <si>
    <t>Greg Barnes</t>
  </si>
  <si>
    <t>Mike Elliot</t>
  </si>
  <si>
    <t xml:space="preserve">State Representative, District 17 </t>
  </si>
  <si>
    <t>Michael Beck</t>
  </si>
  <si>
    <t>Kevin Bradford</t>
  </si>
  <si>
    <t>Phil Segraves</t>
  </si>
  <si>
    <t>State Representative, District 20</t>
  </si>
  <si>
    <t>Mo Brooks</t>
  </si>
  <si>
    <t>James Lomax</t>
  </si>
  <si>
    <t>State Representative, District 37</t>
  </si>
  <si>
    <t>John Jacobs</t>
  </si>
  <si>
    <t>Donna Bailey McKay</t>
  </si>
  <si>
    <t>Jeff Monroe</t>
  </si>
  <si>
    <t>State Representative, District No. 40</t>
  </si>
  <si>
    <t>Kaycee Cavender</t>
  </si>
  <si>
    <t>Bill Lester</t>
  </si>
  <si>
    <t>Bill McAdams</t>
  </si>
  <si>
    <t>Chad Robertson</t>
  </si>
  <si>
    <t>State representative, District 45</t>
  </si>
  <si>
    <t>John Dawson</t>
  </si>
  <si>
    <t>Susan Dubose</t>
  </si>
  <si>
    <t>State representative, District 48</t>
  </si>
  <si>
    <t>Jim Carns</t>
  </si>
  <si>
    <t>Lloyd Peeples</t>
  </si>
  <si>
    <t>William Wentowski</t>
  </si>
  <si>
    <t>State Representative District No 50</t>
  </si>
  <si>
    <t>Bill Morris</t>
  </si>
  <si>
    <t>Bryan K Newell</t>
  </si>
  <si>
    <t>State Representative, District No. 65</t>
  </si>
  <si>
    <t>Dee Ann Campbell</t>
  </si>
  <si>
    <t>John Knapp</t>
  </si>
  <si>
    <t>State representative, District 85</t>
  </si>
  <si>
    <t>David Money</t>
  </si>
  <si>
    <t>Rick Rehm</t>
  </si>
  <si>
    <t>State Representative, District No. 91</t>
  </si>
  <si>
    <t>Jody Linton</t>
  </si>
  <si>
    <t>Rod Morgan</t>
  </si>
  <si>
    <t>State Representative, District No. 93</t>
  </si>
  <si>
    <t>Steve Clouse</t>
  </si>
  <si>
    <t>"Stormin" Norman Horton</t>
  </si>
  <si>
    <t>State Representative, District No. 95</t>
  </si>
  <si>
    <t>Elijah Davidson</t>
  </si>
  <si>
    <t>Joe Freeman</t>
  </si>
  <si>
    <t>Frances Holk-Jones</t>
  </si>
  <si>
    <t>State Representative, District No. 96</t>
  </si>
  <si>
    <t>Danielle Duggar</t>
  </si>
  <si>
    <t>Matt Simpson</t>
  </si>
  <si>
    <t>State Representative, District 101</t>
  </si>
  <si>
    <t>Tim Manning</t>
  </si>
  <si>
    <t>Chris Pringle</t>
  </si>
  <si>
    <t>State Senator, District No. 4</t>
  </si>
  <si>
    <t>J.R. Bowling</t>
  </si>
  <si>
    <t>Garlan Gudger</t>
  </si>
  <si>
    <t>State Senator, District No. 10</t>
  </si>
  <si>
    <t>Andrew Jones</t>
  </si>
  <si>
    <t>Amy Dozier Minton</t>
  </si>
  <si>
    <t>State Senator, District No. 13</t>
  </si>
  <si>
    <t>Gerald Dial</t>
  </si>
  <si>
    <t>Randy Price</t>
  </si>
  <si>
    <t>State Senator District 15</t>
  </si>
  <si>
    <t>Scott Ortis</t>
  </si>
  <si>
    <t>Dan Roberts</t>
  </si>
  <si>
    <t>State Senator District 16</t>
  </si>
  <si>
    <t>Nate Carlson</t>
  </si>
  <si>
    <t>J.T. "Jabo" Waggoner</t>
  </si>
  <si>
    <t>State Senator, District No. 22</t>
  </si>
  <si>
    <t>Greg Albritton</t>
  </si>
  <si>
    <t>Terry L. Waters</t>
  </si>
  <si>
    <t>State Senator, District 27</t>
  </si>
  <si>
    <t>Doug Cannon</t>
  </si>
  <si>
    <t>Jay Hovey</t>
  </si>
  <si>
    <t>State Senator, District No. 29</t>
  </si>
  <si>
    <t>Donnie Chesteen</t>
  </si>
  <si>
    <t>Zachary J. Hurst</t>
  </si>
  <si>
    <t>Val Glasgow Paul</t>
  </si>
  <si>
    <t>State Senator, District No.32</t>
  </si>
  <si>
    <t>Chris Elliott</t>
  </si>
  <si>
    <t>Mike Vandenheuvel</t>
  </si>
  <si>
    <t>State Senator, District 34</t>
  </si>
  <si>
    <t>Rusty Glover</t>
  </si>
  <si>
    <t>Doug Harwell</t>
  </si>
  <si>
    <t>Circuit Court Judge, 19th Judicial Circuit, Place No. 5</t>
  </si>
  <si>
    <t>Carol Cook Carter</t>
  </si>
  <si>
    <t>Bradley Earl Ekdahl</t>
  </si>
  <si>
    <t>Ali Patterson</t>
  </si>
  <si>
    <t>Autauga County Sheriff</t>
  </si>
  <si>
    <t>Nicholas Cognasi</t>
  </si>
  <si>
    <t>Mark B. Harrell</t>
  </si>
  <si>
    <t>Kevin McNatt</t>
  </si>
  <si>
    <t>Ty Thompson</t>
  </si>
  <si>
    <t>State Republican Execuive Committee, Autauga County, Place No.2</t>
  </si>
  <si>
    <t>Carol Monfee Jahns</t>
  </si>
  <si>
    <t>Josh Pendergrass</t>
  </si>
  <si>
    <t>State Senator, District No.22</t>
  </si>
  <si>
    <t>Circuit Court Judge, 28th Judicial Circuit, Place No. 7</t>
  </si>
  <si>
    <t>Jeremiah Giles</t>
  </si>
  <si>
    <t>Kristi Hagood</t>
  </si>
  <si>
    <t>District Court Judge, Baldwin County, Place No. 1</t>
  </si>
  <si>
    <t>Grant Blackburn</t>
  </si>
  <si>
    <t>William "Liam" Scully</t>
  </si>
  <si>
    <t>Member, Baldwin County Commission, District No. 1</t>
  </si>
  <si>
    <t>James E. "Jeb" Ball</t>
  </si>
  <si>
    <t>Richard Cox</t>
  </si>
  <si>
    <t>Member, Baldwin County Commission, District No. 2</t>
  </si>
  <si>
    <t>Angelo Fermo</t>
  </si>
  <si>
    <t>Kyle J. Henderson</t>
  </si>
  <si>
    <t>Member, Baldwin County Commission, District No. 3</t>
  </si>
  <si>
    <t>Kevin Brock</t>
  </si>
  <si>
    <t>Philip Dembowski</t>
  </si>
  <si>
    <t>Billie Jo Underwood</t>
  </si>
  <si>
    <t>Member, Baldwin County Commission, District No. 4</t>
  </si>
  <si>
    <t>Brett Gaar</t>
  </si>
  <si>
    <t>Tracey Gambill</t>
  </si>
  <si>
    <t>John "Tater" Harris</t>
  </si>
  <si>
    <t>Baldwin County Sheriff</t>
  </si>
  <si>
    <t>Anthony E. Lowery</t>
  </si>
  <si>
    <t>Matt Mckenzie</t>
  </si>
  <si>
    <t xml:space="preserve">Member, Baldwin County Board of Education, District No.5 </t>
  </si>
  <si>
    <t>Whitney Scapecchi</t>
  </si>
  <si>
    <t>Jason P. Woerner</t>
  </si>
  <si>
    <t>State Executive Committee, Baldwin County, Place No.1</t>
  </si>
  <si>
    <t>Asa Goode</t>
  </si>
  <si>
    <t>John Leo Lake</t>
  </si>
  <si>
    <t>State Executive Committee, Baldwin County, Place No.3</t>
  </si>
  <si>
    <t>Tracy Gatewood</t>
  </si>
  <si>
    <t>Deborah Hunter</t>
  </si>
  <si>
    <t>State Executive Committee, Baldwin County, Place No.5</t>
  </si>
  <si>
    <t>Lauren Goode</t>
  </si>
  <si>
    <t>Jack Green</t>
  </si>
  <si>
    <t>State Executive Committee, Baldwin County, Place No.7</t>
  </si>
  <si>
    <t>Danielle R. Duggar</t>
  </si>
  <si>
    <t>Carl L. Gustafson Jr.</t>
  </si>
  <si>
    <t>Bill Roberts</t>
  </si>
  <si>
    <t>State Executive Committee, Baldwin County, Place No.8</t>
  </si>
  <si>
    <t>Barbara Wheeler</t>
  </si>
  <si>
    <t>Member, Bibb County Commission, District No. 2</t>
  </si>
  <si>
    <t>Charles Caddell</t>
  </si>
  <si>
    <t>Jarred Keith Kornegay</t>
  </si>
  <si>
    <t>Gary Uber</t>
  </si>
  <si>
    <t>Keith Watkins</t>
  </si>
  <si>
    <t>Member, Bibb County Commission, District No. 4</t>
  </si>
  <si>
    <t>Ty Corbell</t>
  </si>
  <si>
    <t>Corkey Mcfarland</t>
  </si>
  <si>
    <t>Superintendent, Bibb County Board of Education</t>
  </si>
  <si>
    <t>Kevin Cotner</t>
  </si>
  <si>
    <t>Lane Watts Lightsey</t>
  </si>
  <si>
    <t>Member, Bibb County Board of Education, District No. 1</t>
  </si>
  <si>
    <t>Heath Johnson</t>
  </si>
  <si>
    <t>Candice Deerman Rice</t>
  </si>
  <si>
    <t>Member, State Board of Education, District No. 6</t>
  </si>
  <si>
    <t>Member, Blount County Commission, District No. 1</t>
  </si>
  <si>
    <t>Allen Armstrong</t>
  </si>
  <si>
    <t>Kyle Ellison</t>
  </si>
  <si>
    <t>Member, Blount County Commission, District No. 3</t>
  </si>
  <si>
    <t>Chase Moore</t>
  </si>
  <si>
    <t>Daniel "Danno" Taylor</t>
  </si>
  <si>
    <t>Member, Blount County Board of Education, District No. 3</t>
  </si>
  <si>
    <t>Matthew Fallin</t>
  </si>
  <si>
    <t>Curtis Hawkins</t>
  </si>
  <si>
    <t>State Republican Executive Committee, Blount County, Place No. 1</t>
  </si>
  <si>
    <t>Patrick G. Hubauer</t>
  </si>
  <si>
    <t>Steven King</t>
  </si>
  <si>
    <t>Butler County Sheriff</t>
  </si>
  <si>
    <t>Kenneth Harden</t>
  </si>
  <si>
    <t>David Scruggs</t>
  </si>
  <si>
    <t>Adam Smith</t>
  </si>
  <si>
    <t xml:space="preserve">Member, Calhoun County Commission, District No. 2 </t>
  </si>
  <si>
    <t>Danny Shears</t>
  </si>
  <si>
    <t>Bud Turner</t>
  </si>
  <si>
    <t xml:space="preserve">Member, Calhoun County Commission, District No. 4 </t>
  </si>
  <si>
    <t>Tobi Burt</t>
  </si>
  <si>
    <t>Terry Howell</t>
  </si>
  <si>
    <t>Calhoun County Sheriff</t>
  </si>
  <si>
    <t>Chris Apple</t>
  </si>
  <si>
    <t>Darrell Collins</t>
  </si>
  <si>
    <t>Falon Hurst</t>
  </si>
  <si>
    <t>Calhoun County Revenue Commissioner</t>
  </si>
  <si>
    <t>Tim Hodges</t>
  </si>
  <si>
    <t>Jakob Williamson</t>
  </si>
  <si>
    <t>State Republican Executive Committee, Blount County, Place No. 5</t>
  </si>
  <si>
    <t>Ed Isom</t>
  </si>
  <si>
    <t>Peter "The Patriot" Leavitt</t>
  </si>
  <si>
    <t>State Representative, District No. 37</t>
  </si>
  <si>
    <t>Member, Chambers County Commission, District No. 3</t>
  </si>
  <si>
    <t>John Benefield</t>
  </si>
  <si>
    <t>James "Moto" Williams</t>
  </si>
  <si>
    <t>Member, Chambers County Commission, District No. 5</t>
  </si>
  <si>
    <t>James "Toby" Boyd</t>
  </si>
  <si>
    <t>Sara Crutchfield</t>
  </si>
  <si>
    <t>Chambers County Coroner</t>
  </si>
  <si>
    <t>Jonathan Brown</t>
  </si>
  <si>
    <t>Glenn Johnson</t>
  </si>
  <si>
    <t>Levi Richardson</t>
  </si>
  <si>
    <t>David Gerald Smith</t>
  </si>
  <si>
    <t>Sam Thrower</t>
  </si>
  <si>
    <t>Member, Chambers County Board of Education, District No. 4</t>
  </si>
  <si>
    <t>Jody Jennings</t>
  </si>
  <si>
    <t>Mary Slay Terry</t>
  </si>
  <si>
    <t>Chilton County Revenue Commissioner</t>
  </si>
  <si>
    <t>Brad Carter</t>
  </si>
  <si>
    <t>Michele Porter Headley</t>
  </si>
  <si>
    <t>Evan Wyatt</t>
  </si>
  <si>
    <t>Superintendent, Chilton County Board of Education</t>
  </si>
  <si>
    <t>Corey Clements</t>
  </si>
  <si>
    <t>Jamie Gault</t>
  </si>
  <si>
    <t>Member, Choctaw County Commission, District No. 4</t>
  </si>
  <si>
    <t>Kelley Briggs</t>
  </si>
  <si>
    <t>Marlon R. Lucus</t>
  </si>
  <si>
    <t>Johnathan Mayfield</t>
  </si>
  <si>
    <t>Superintendent, Choctaw County Board of Education</t>
  </si>
  <si>
    <t>Jeremy D. Adams</t>
  </si>
  <si>
    <t>Jacqui James</t>
  </si>
  <si>
    <t>Member, Clarke County Commission, District No. 3</t>
  </si>
  <si>
    <t>Barry Chancey</t>
  </si>
  <si>
    <t>Joe Parden</t>
  </si>
  <si>
    <t>Member, Cleburne County Commission, District No. 3</t>
  </si>
  <si>
    <t>Ron Hendrix</t>
  </si>
  <si>
    <t>Justin Johnson</t>
  </si>
  <si>
    <t>Mike Pollard</t>
  </si>
  <si>
    <t>Cleburne County Sheriff</t>
  </si>
  <si>
    <t>Jon Daniel</t>
  </si>
  <si>
    <t>Patrick  Nolen</t>
  </si>
  <si>
    <t>Member, Cleburne County Board of Education, At Large</t>
  </si>
  <si>
    <t>Misty Cobb</t>
  </si>
  <si>
    <t>Alexis McMahan Simmons</t>
  </si>
  <si>
    <t>Coffee County Sheriff</t>
  </si>
  <si>
    <t>Jason Burch</t>
  </si>
  <si>
    <t>Scott Byrd</t>
  </si>
  <si>
    <t>Conecuh County Sheriff</t>
  </si>
  <si>
    <t>Maxwell (Mike) Blackmon</t>
  </si>
  <si>
    <t>Randal Cleveland Brown</t>
  </si>
  <si>
    <t>U.S. Representative, 6th Congressional District</t>
  </si>
  <si>
    <t>Member, Coosa County Commission, District No. 4</t>
  </si>
  <si>
    <t>Matthew Reams</t>
  </si>
  <si>
    <t>Johnnie Schmidt</t>
  </si>
  <si>
    <t>Member, Coosa County Commission, District No. 5</t>
  </si>
  <si>
    <t>Dillon Adams</t>
  </si>
  <si>
    <t>Lamar Daugherty</t>
  </si>
  <si>
    <t>Member, Coosa County Board of Education, District No. 4</t>
  </si>
  <si>
    <t>Sharon Coffman</t>
  </si>
  <si>
    <t>Kimberly D. Crowe</t>
  </si>
  <si>
    <t>Covington County Sheriff</t>
  </si>
  <si>
    <t>Mark Odom</t>
  </si>
  <si>
    <t>Landon Thigpen</t>
  </si>
  <si>
    <t>David Blake Turman</t>
  </si>
  <si>
    <t>Member, Covington County Board of Education, Place No. 5</t>
  </si>
  <si>
    <t>Micah J. Garner</t>
  </si>
  <si>
    <t>Amanda Inabinett</t>
  </si>
  <si>
    <t>Jimmy Prestwood</t>
  </si>
  <si>
    <t>Evan Robbins</t>
  </si>
  <si>
    <t>Member, Crenshaw County Commissionm, District No. 1</t>
  </si>
  <si>
    <t>Raymond McGough</t>
  </si>
  <si>
    <t>Ricky McElwain</t>
  </si>
  <si>
    <t>Crenshaw County Sheriff</t>
  </si>
  <si>
    <t>Terry Mears</t>
  </si>
  <si>
    <t>Lee Simmons</t>
  </si>
  <si>
    <t/>
  </si>
  <si>
    <t>Member, Cullman County Commission, District 1</t>
  </si>
  <si>
    <t>Reburn Miller</t>
  </si>
  <si>
    <t>Kenneth Walker</t>
  </si>
  <si>
    <t>Member, Cullman County Commission, District 2</t>
  </si>
  <si>
    <t>Richard Barnett</t>
  </si>
  <si>
    <t>Josh Speakman</t>
  </si>
  <si>
    <t>Cullman County Revenue Commissioner</t>
  </si>
  <si>
    <t>Kenneth Cornelius</t>
  </si>
  <si>
    <t>Mike Pitts</t>
  </si>
  <si>
    <t>Cullman County Sheriff</t>
  </si>
  <si>
    <t>Tim Creel</t>
  </si>
  <si>
    <t>Chad Whaley</t>
  </si>
  <si>
    <t>Member, Cullman County Board of Education, Hanceville/District No. 4</t>
  </si>
  <si>
    <t>Kenny Brockman</t>
  </si>
  <si>
    <t>Stephen McRea</t>
  </si>
  <si>
    <t>State Republican Executive Committee, Cullman County, Place No. 2</t>
  </si>
  <si>
    <t>Jamie Speakman</t>
  </si>
  <si>
    <t>State Republican Executive Committee, Cullman County, Place No. 4</t>
  </si>
  <si>
    <t>Chatty Freeman</t>
  </si>
  <si>
    <t>Samuel "Sam" L. Roberts</t>
  </si>
  <si>
    <t>Cullman County Republican Executive Committee, West Side</t>
  </si>
  <si>
    <t>Jacqueline B. Schendel</t>
  </si>
  <si>
    <t>Tommy Wilkinson</t>
  </si>
  <si>
    <t>Cullman County Republican Executive Committee, East Side</t>
  </si>
  <si>
    <t>Carol Cline</t>
  </si>
  <si>
    <t>David W. Grissom</t>
  </si>
  <si>
    <t>Jeff Lawson</t>
  </si>
  <si>
    <t>Cullman County Republican Executive Committee, At Large</t>
  </si>
  <si>
    <t>Jeff "Clem" Clemons</t>
  </si>
  <si>
    <t>Jeremy Cline</t>
  </si>
  <si>
    <t>Champ Crocker</t>
  </si>
  <si>
    <t>Steve Cummings</t>
  </si>
  <si>
    <t>Kelly Duke</t>
  </si>
  <si>
    <t>Greg "Tally" Johnson</t>
  </si>
  <si>
    <t>Gwen B. Parker</t>
  </si>
  <si>
    <t>Rex Sorrow</t>
  </si>
  <si>
    <t>Morris L. Williams</t>
  </si>
  <si>
    <t>Cullman County Republican Executive Committee, City of Cullman</t>
  </si>
  <si>
    <t>G. Rhys Battles</t>
  </si>
  <si>
    <t>Alex J. Chaney</t>
  </si>
  <si>
    <t>Waid Harbison</t>
  </si>
  <si>
    <t>Michael Sapp</t>
  </si>
  <si>
    <t>Member Cullman County Republican Executive Committee, West Point/District No. 1</t>
  </si>
  <si>
    <t>Member Cullman County Republican Executive Committee, Fairview/District No. 2</t>
  </si>
  <si>
    <t>Mike Ball</t>
  </si>
  <si>
    <t>Todd Floyd</t>
  </si>
  <si>
    <t>State Senator, District No.29</t>
  </si>
  <si>
    <t>Member, State Board of Education, District No. 8</t>
  </si>
  <si>
    <t>President, Dekalb County Commission</t>
  </si>
  <si>
    <t>Brent Rhodes</t>
  </si>
  <si>
    <t>Ron Saferite</t>
  </si>
  <si>
    <t>Member, Dekalb County Commission, District No. 3</t>
  </si>
  <si>
    <t>David Bowen</t>
  </si>
  <si>
    <t>Larry Sanders</t>
  </si>
  <si>
    <t>Member, Dekalb County Commission, District No. 4</t>
  </si>
  <si>
    <t>Lester Black</t>
  </si>
  <si>
    <t>Reggie Byrum</t>
  </si>
  <si>
    <t>Dale Graben</t>
  </si>
  <si>
    <t>Dekalb County Republican Executive Committee, At Large, Place No. 2</t>
  </si>
  <si>
    <t>Nick  Jones</t>
  </si>
  <si>
    <t>Jenny Wootten Mann</t>
  </si>
  <si>
    <t>Blake Sisemore</t>
  </si>
  <si>
    <t>Dekalb County Republican Executive Committee, Place No. 3, District No. 1</t>
  </si>
  <si>
    <t>Tyler Dalton</t>
  </si>
  <si>
    <t>David Gulledge</t>
  </si>
  <si>
    <t>Dekalb County Republican Executive Committee, Place No. 4, District No. 1</t>
  </si>
  <si>
    <t>Lee Davis</t>
  </si>
  <si>
    <t>Cindy Holcomb</t>
  </si>
  <si>
    <t>Dekalb County Republican Executive Committee, Place No. 1, District No. 2</t>
  </si>
  <si>
    <t>Monica Anderson</t>
  </si>
  <si>
    <t>Chase Buttram</t>
  </si>
  <si>
    <t>Dekalb County Republican Executive Committee, Place No. 2, District No. 2</t>
  </si>
  <si>
    <t>Terry Harris</t>
  </si>
  <si>
    <t>Dekalb County Republican Executive Committee, Place No. 7, District No. 2</t>
  </si>
  <si>
    <t>John Chuck Ables</t>
  </si>
  <si>
    <t>Melissa Snyder</t>
  </si>
  <si>
    <t>Dekalb County Republican Executive Committee, Place No. 1, District No. 4</t>
  </si>
  <si>
    <t>Dekalb County Republican Executive Committee, Place No. 5, District No. 4</t>
  </si>
  <si>
    <t>Arlan Monk Blevins</t>
  </si>
  <si>
    <t>Regina Huber</t>
  </si>
  <si>
    <t>District Court Judge, Elmore County, Place No. 2</t>
  </si>
  <si>
    <t>Desirae Lewis</t>
  </si>
  <si>
    <t>Dwight "Tray" M. Richardson III</t>
  </si>
  <si>
    <t>State Republican Executive Committee, Elmore County, Place No. 1</t>
  </si>
  <si>
    <t>Randall V. Houston</t>
  </si>
  <si>
    <t>Aaron Wright</t>
  </si>
  <si>
    <t>State Republican Executive Committee, Elmore County, Place No. 2</t>
  </si>
  <si>
    <t>Nick J. Carter</t>
  </si>
  <si>
    <t>Art Faulkner</t>
  </si>
  <si>
    <t>Member, Escambia County Commission, District No. 3</t>
  </si>
  <si>
    <t>Billy Blair</t>
  </si>
  <si>
    <t>Scottie Stewart</t>
  </si>
  <si>
    <t>Corey Hill</t>
  </si>
  <si>
    <t>Member, Etowah County Commission, District No. 4</t>
  </si>
  <si>
    <t>Jeff Bynum</t>
  </si>
  <si>
    <t>Tim F. Ramsey</t>
  </si>
  <si>
    <t>Etowah County Sheriff</t>
  </si>
  <si>
    <t>John Henry Hill Jr.</t>
  </si>
  <si>
    <t>Jonathon W. Horton</t>
  </si>
  <si>
    <t>Etowah County Coroner</t>
  </si>
  <si>
    <t>Nicholas Clanton</t>
  </si>
  <si>
    <t>London Pearce</t>
  </si>
  <si>
    <t>Member, Etowah County Board of Education, District No. 2</t>
  </si>
  <si>
    <t>Scarlett Rains Farley</t>
  </si>
  <si>
    <t>Ben Greene</t>
  </si>
  <si>
    <t>State Republican Executive Committee, Etowah County, Place No. 2</t>
  </si>
  <si>
    <t>Andrew Fuller</t>
  </si>
  <si>
    <t>Sydney Butler Gunter</t>
  </si>
  <si>
    <t>State Republican Executive Committee, Etowah County, Place No. 3</t>
  </si>
  <si>
    <t>Mark Gidley</t>
  </si>
  <si>
    <t>Aaron Lonnergan</t>
  </si>
  <si>
    <t>United States Representative, 4th Congressional District</t>
  </si>
  <si>
    <t>Fayette County Sheriff</t>
  </si>
  <si>
    <t>Roger Morrison</t>
  </si>
  <si>
    <t>Byron Yerby</t>
  </si>
  <si>
    <t>Fayette County Revenue Commissioner</t>
  </si>
  <si>
    <t>Carrie Edmonson</t>
  </si>
  <si>
    <t>Jeananne Edwards</t>
  </si>
  <si>
    <t>Jerry M. Nichols</t>
  </si>
  <si>
    <t>Fayette County Coroner</t>
  </si>
  <si>
    <t>Daniel Ewald, III</t>
  </si>
  <si>
    <t>Timothy "TK" Kimbrell</t>
  </si>
  <si>
    <t>Superintendent, Fayette County Board of Education</t>
  </si>
  <si>
    <t>Steve Herring</t>
  </si>
  <si>
    <t>Jeremy Madden</t>
  </si>
  <si>
    <t>Steve Sawyer</t>
  </si>
  <si>
    <t>United States Representative, 4th Congrssional District</t>
  </si>
  <si>
    <t>Member, Franklin County Commission, District 1</t>
  </si>
  <si>
    <t>Curtis Baker</t>
  </si>
  <si>
    <t>Jeffery D. Fleming</t>
  </si>
  <si>
    <t>Judson MIles Gaston</t>
  </si>
  <si>
    <t>Grayson Murray</t>
  </si>
  <si>
    <t>Joey Norton</t>
  </si>
  <si>
    <t>Franklin County Sheriff</t>
  </si>
  <si>
    <t>Shannon Oliver</t>
  </si>
  <si>
    <t>Brian Shackelford</t>
  </si>
  <si>
    <t>Franklin County Coroner</t>
  </si>
  <si>
    <t>Charles Adcox</t>
  </si>
  <si>
    <t>Jeff Clark</t>
  </si>
  <si>
    <t>Republican State Executive Committee, Franklin County, Place 1</t>
  </si>
  <si>
    <t>Kristy Baker Davis</t>
  </si>
  <si>
    <t>Hillary Malone Hall</t>
  </si>
  <si>
    <t>Franklin County Executive Committee, Place 3</t>
  </si>
  <si>
    <t>Justine Baker</t>
  </si>
  <si>
    <t>Franklin County Executive Committee, Place 4</t>
  </si>
  <si>
    <t>Gage Baker</t>
  </si>
  <si>
    <t>Lisa Carroll Norton</t>
  </si>
  <si>
    <t>Franklin County Executive Committee, Place 6</t>
  </si>
  <si>
    <t>Teresa Thorn Lawler</t>
  </si>
  <si>
    <t>Franklin County Executive Committee, Place 7</t>
  </si>
  <si>
    <t>William Nale</t>
  </si>
  <si>
    <t>Franklin County Executive Committee, Place 8</t>
  </si>
  <si>
    <t>Brian Kevin Davis</t>
  </si>
  <si>
    <t>Jarrett Hovater</t>
  </si>
  <si>
    <t>United States Representaitve, 1st Congressional District</t>
  </si>
  <si>
    <t>Rhett Maques</t>
  </si>
  <si>
    <t>State Senator, District 29</t>
  </si>
  <si>
    <t>Member, Geneva County Commission, District 1</t>
  </si>
  <si>
    <t>Bryan Hatton</t>
  </si>
  <si>
    <t>Kevin Watson</t>
  </si>
  <si>
    <t>Geneva County Sheriff</t>
  </si>
  <si>
    <t>Tim Forehand</t>
  </si>
  <si>
    <t>David Hall</t>
  </si>
  <si>
    <t>United States Representative, 1st Congressional District</t>
  </si>
  <si>
    <t xml:space="preserve">Jerry Carl </t>
  </si>
  <si>
    <t>State representative, Distrct 85</t>
  </si>
  <si>
    <t>Henry County Commission, District 2</t>
  </si>
  <si>
    <t>Ashley Clemens</t>
  </si>
  <si>
    <t>Charles Money</t>
  </si>
  <si>
    <t>Paxton Oakley</t>
  </si>
  <si>
    <t>John Ralph Sanders</t>
  </si>
  <si>
    <t>Clint Voak</t>
  </si>
  <si>
    <t>Henry County Commission, District 3</t>
  </si>
  <si>
    <t>Doug Goodlin</t>
  </si>
  <si>
    <t>Shawn Hatfield</t>
  </si>
  <si>
    <t>Jason Hudspeth</t>
  </si>
  <si>
    <t>Randy Ketchum</t>
  </si>
  <si>
    <t>Henry County Board of Education, District 2</t>
  </si>
  <si>
    <t>Micah Johnson</t>
  </si>
  <si>
    <t>Tyrone Watson</t>
  </si>
  <si>
    <t xml:space="preserve">Donnie Chesteen </t>
  </si>
  <si>
    <t>State representative, District 93</t>
  </si>
  <si>
    <t>Stormin' Norman Horton</t>
  </si>
  <si>
    <t>Chairman, Houston County Commission</t>
  </si>
  <si>
    <t>John Rogers</t>
  </si>
  <si>
    <t>Brandon Shoupe</t>
  </si>
  <si>
    <t>Member, Houston County Commission District 1</t>
  </si>
  <si>
    <t>Bobby Lewis</t>
  </si>
  <si>
    <t>Jeffery A. Williams</t>
  </si>
  <si>
    <t>Member, Houston County Commission District 2</t>
  </si>
  <si>
    <t>Tracy Adams</t>
  </si>
  <si>
    <t>Chris Love</t>
  </si>
  <si>
    <t>Whitney Ingram Strength</t>
  </si>
  <si>
    <t>Member, Houston County Commission District 3</t>
  </si>
  <si>
    <t>Ashley E. Enfinger</t>
  </si>
  <si>
    <t>Taylor Knight</t>
  </si>
  <si>
    <t>Houston County Revenue Commissioner</t>
  </si>
  <si>
    <t>Greg Holland</t>
  </si>
  <si>
    <t>Richard Talley</t>
  </si>
  <si>
    <t>Houston County Coroner</t>
  </si>
  <si>
    <t>Tony Diaz</t>
  </si>
  <si>
    <t>Kendall Glover</t>
  </si>
  <si>
    <t>Houston County Board of Education, District No. 2</t>
  </si>
  <si>
    <t>Jessica L. Granger</t>
  </si>
  <si>
    <t>Scott Long</t>
  </si>
  <si>
    <t>Ricky Moore</t>
  </si>
  <si>
    <t>State Board of Education, District 8</t>
  </si>
  <si>
    <t>Chairman, Jackson County Commission</t>
  </si>
  <si>
    <t>Bill Nance</t>
  </si>
  <si>
    <t>Zac Talley</t>
  </si>
  <si>
    <t>Member, Jackson County Commission, District 1</t>
  </si>
  <si>
    <t>David Keith Blizard</t>
  </si>
  <si>
    <t>Chris Gulley</t>
  </si>
  <si>
    <t>John Peacock</t>
  </si>
  <si>
    <t>Jackson County Sheriff</t>
  </si>
  <si>
    <t>Tony Baker</t>
  </si>
  <si>
    <t>Craig Holcomb</t>
  </si>
  <si>
    <t>Bradley James Talley</t>
  </si>
  <si>
    <t>Eric Woodall</t>
  </si>
  <si>
    <t>Jackson County Coroner</t>
  </si>
  <si>
    <t>John David Jordan</t>
  </si>
  <si>
    <t>Tony Lee Watson</t>
  </si>
  <si>
    <t>Jackson County Board of Education, District 4</t>
  </si>
  <si>
    <t>Josh Fralick</t>
  </si>
  <si>
    <t>Robert "Robbie" King</t>
  </si>
  <si>
    <t xml:space="preserve">United States 6th Congressional District </t>
  </si>
  <si>
    <t>State representative, Distrct 45</t>
  </si>
  <si>
    <t>State representative, Distrct 48</t>
  </si>
  <si>
    <t>State Rebublican Executive Committee, Jefferson County, Place 1 District 3</t>
  </si>
  <si>
    <t>Diana B Browning</t>
  </si>
  <si>
    <t>Johnny L Curry</t>
  </si>
  <si>
    <t>Susan Vawter</t>
  </si>
  <si>
    <t>State Rebublican Executive Committee, Jefferson County, Place 4 District 3</t>
  </si>
  <si>
    <t>Kevin Speed</t>
  </si>
  <si>
    <t>Eddie Webber Jr.</t>
  </si>
  <si>
    <t>State Rebublican Executive Committee, Jefferson County, Place 5 District 3</t>
  </si>
  <si>
    <t>Alan D. Crisologo</t>
  </si>
  <si>
    <t>Riley McArdle</t>
  </si>
  <si>
    <t>State Rebublican Executive Committee, Jefferson County, Place 6 District 3</t>
  </si>
  <si>
    <t>Stephen Parker</t>
  </si>
  <si>
    <t>State Rebublican Executive Committee, Jefferson County, Place 1 District 4</t>
  </si>
  <si>
    <t>Patricia Ellis</t>
  </si>
  <si>
    <t>Ben Foster</t>
  </si>
  <si>
    <t>State Rebublican Executive Committee, Jefferson County, Place 2 District 4</t>
  </si>
  <si>
    <t>Danny Garrett</t>
  </si>
  <si>
    <t>Wayman A. Newton</t>
  </si>
  <si>
    <t>State Rebublican Executive Committee, Jefferson County, Place 6 District 4</t>
  </si>
  <si>
    <t>Vincent Coker</t>
  </si>
  <si>
    <t>Reed Phillips</t>
  </si>
  <si>
    <t>State Rebublican Executive Committee, Jefferson County, Place 1 District 5</t>
  </si>
  <si>
    <t>Chris Brown</t>
  </si>
  <si>
    <t>Laura J. Clark</t>
  </si>
  <si>
    <t>Joseph B. Eason</t>
  </si>
  <si>
    <t>State Rebublican Executive Committee, Jefferson County, Place 2 District 5</t>
  </si>
  <si>
    <t>Scott A. Gilliland</t>
  </si>
  <si>
    <t>Matt Lembke</t>
  </si>
  <si>
    <t>Tyler C. Thrasher</t>
  </si>
  <si>
    <t>State Rebublican Executive Committee, Jefferson County, Place 8 District 5</t>
  </si>
  <si>
    <t>Joe Domnanovich</t>
  </si>
  <si>
    <t xml:space="preserve">Walter Jones </t>
  </si>
  <si>
    <t xml:space="preserve">United States Representative, 4th Congressional District </t>
  </si>
  <si>
    <t>Lamar County Coroner</t>
  </si>
  <si>
    <t>Allen V. Chandler</t>
  </si>
  <si>
    <t>Tommy Dunham</t>
  </si>
  <si>
    <t>Lauderdale County Coroner</t>
  </si>
  <si>
    <t>Bridget Burbank</t>
  </si>
  <si>
    <t>Kim Edgil Jones</t>
  </si>
  <si>
    <t xml:space="preserve">State Republican Executive Committee, Lauderdale County, Place 1 </t>
  </si>
  <si>
    <t>State Republican Executive Committee, Lauderdale County, Place 2</t>
  </si>
  <si>
    <t>Tim Melson</t>
  </si>
  <si>
    <t>William "Will" Smith</t>
  </si>
  <si>
    <t>State Republican Executive Committee, Lauderdale County, Place 3</t>
  </si>
  <si>
    <t>Courtney Dennis Bowling</t>
  </si>
  <si>
    <t>Scott Jones</t>
  </si>
  <si>
    <t>State Republican Executive Committee, Lauderdale County, Place 4</t>
  </si>
  <si>
    <t>Allen Long</t>
  </si>
  <si>
    <t>Rodney Pettus</t>
  </si>
  <si>
    <t>Lauderdale County Republican Executive Committee, Place 2</t>
  </si>
  <si>
    <t>Lynn Greer</t>
  </si>
  <si>
    <t>Lauderdale County Republican Executive Committee, Place 4</t>
  </si>
  <si>
    <t>Missy Hill</t>
  </si>
  <si>
    <t>Vicki Rikard</t>
  </si>
  <si>
    <t>Lauderdale County Republican Executive Committee, Place 5</t>
  </si>
  <si>
    <t>Richard Herston</t>
  </si>
  <si>
    <t>Barry Morris</t>
  </si>
  <si>
    <t>Lauderdale County Republican Executive Committee, Place 9</t>
  </si>
  <si>
    <t>Ann Marie Carney</t>
  </si>
  <si>
    <t>Logan Neil Morris</t>
  </si>
  <si>
    <t>Lauderdale County Republican Executive Committee, Place 12</t>
  </si>
  <si>
    <t>Nathan R. Hunt</t>
  </si>
  <si>
    <t>Lauderdale County Republican Executive Committee, Place 14</t>
  </si>
  <si>
    <t>Carmelo Anthony Parasiliti II</t>
  </si>
  <si>
    <t>Lauderdale County Republican Executive Committee, Place 18</t>
  </si>
  <si>
    <t>Josh Dodd</t>
  </si>
  <si>
    <t>Mary Pettus</t>
  </si>
  <si>
    <t>Lauderdale County Republican Executive Committee, Place 20</t>
  </si>
  <si>
    <t>Ralph Long</t>
  </si>
  <si>
    <t>Lauderdale County Republican Executive Committee, Place 21</t>
  </si>
  <si>
    <t>Billy Hammock</t>
  </si>
  <si>
    <t>Reid Melson</t>
  </si>
  <si>
    <t>Lauderdale County Republican Executive Committee, Place 24</t>
  </si>
  <si>
    <t>Angela Broyles</t>
  </si>
  <si>
    <t>Morris T. Lentz</t>
  </si>
  <si>
    <t>Member, Lawrence County Commission, District 1</t>
  </si>
  <si>
    <t>Jay Johnson</t>
  </si>
  <si>
    <t>Adam Terry</t>
  </si>
  <si>
    <t>Member, Lawrence County Commission, District 2</t>
  </si>
  <si>
    <t>Jonathan Bradford</t>
  </si>
  <si>
    <t>Rickey Johnson</t>
  </si>
  <si>
    <t>Brandon Kerby</t>
  </si>
  <si>
    <t>Member, Lawrence County Commission, District 3</t>
  </si>
  <si>
    <t>Anthony Alexander</t>
  </si>
  <si>
    <t>Dana Charles</t>
  </si>
  <si>
    <t>Ben Logston</t>
  </si>
  <si>
    <t>Member, Lawrence County Commission, District 4</t>
  </si>
  <si>
    <t>Daniell Johnston</t>
  </si>
  <si>
    <t>Gunnar Walling</t>
  </si>
  <si>
    <t>Lawrence County Sheriff</t>
  </si>
  <si>
    <t xml:space="preserve">Keith Ligon </t>
  </si>
  <si>
    <t>Stacy Rose</t>
  </si>
  <si>
    <t>State Republican Executive Committee, Lawrence County, Place 1</t>
  </si>
  <si>
    <t>Angelo Doc Mancuso</t>
  </si>
  <si>
    <t>Ernie Yarbrough</t>
  </si>
  <si>
    <t>Member, Lawrence County GOP Executive Commission, District 1, Place 3</t>
  </si>
  <si>
    <t>Tim Guyse</t>
  </si>
  <si>
    <t>Member, Lawrence County GOP Executive Commission, District 3, Place 3</t>
  </si>
  <si>
    <t>Brandon Johnson</t>
  </si>
  <si>
    <t>Crystal L. Yarbrough</t>
  </si>
  <si>
    <t>United States Representative, 3rd Congressional District</t>
  </si>
  <si>
    <t>State Senator, District 13</t>
  </si>
  <si>
    <t>Member, Lee County Commission, District 2</t>
  </si>
  <si>
    <t>Ross Morris</t>
  </si>
  <si>
    <t>Angela Shepherd</t>
  </si>
  <si>
    <t>Member, Lee County Commission, District 4</t>
  </si>
  <si>
    <t>Tony Langley</t>
  </si>
  <si>
    <t>Harold Whatley</t>
  </si>
  <si>
    <t>Lee County Sheriff</t>
  </si>
  <si>
    <t>Cameron "Cam" Hunt</t>
  </si>
  <si>
    <t>Jay Jones</t>
  </si>
  <si>
    <t>Lee County Coroner</t>
  </si>
  <si>
    <t>Brian Allen</t>
  </si>
  <si>
    <t>Daniel Sexton</t>
  </si>
  <si>
    <t>State Republican Executive Committee, Lee County, Place 2</t>
  </si>
  <si>
    <t>Micah J. Messer</t>
  </si>
  <si>
    <t>Chairman, Limestone County Commission</t>
  </si>
  <si>
    <t>Scott Craig</t>
  </si>
  <si>
    <t>Collin Daly</t>
  </si>
  <si>
    <t>Johnny Turner</t>
  </si>
  <si>
    <t>Member, Limestone County Commission, District 1</t>
  </si>
  <si>
    <t>Bill Boldin</t>
  </si>
  <si>
    <t>Steve Garner</t>
  </si>
  <si>
    <t>David Ruf</t>
  </si>
  <si>
    <t>State Republican Executive Committee, Limestone County, Place 1</t>
  </si>
  <si>
    <t>Martha C. Fisher</t>
  </si>
  <si>
    <t>Michael S. Shelton</t>
  </si>
  <si>
    <t>Rosemary Stainbrook</t>
  </si>
  <si>
    <t>Elizabeth Stewart</t>
  </si>
  <si>
    <t>State Republican Executive Committee, Limestone County, Place 2</t>
  </si>
  <si>
    <t>Mark McEathron</t>
  </si>
  <si>
    <t>Wayne Reynolds</t>
  </si>
  <si>
    <t>Helen V Thompson</t>
  </si>
  <si>
    <t>State Republican Executive Committee, Limestone County, Place 3</t>
  </si>
  <si>
    <t>Ben Harrison</t>
  </si>
  <si>
    <t>Jeriel Jammullamudy</t>
  </si>
  <si>
    <t>State Republican Executive Committee, Limestone County, Place 4</t>
  </si>
  <si>
    <t>Sheila Banister</t>
  </si>
  <si>
    <t>John Lee Sparks</t>
  </si>
  <si>
    <t>Limestone County Republican Executive Committee Friendship, Place 1</t>
  </si>
  <si>
    <t xml:space="preserve">Bruce Reynolds </t>
  </si>
  <si>
    <t>District Court Judge, Madison County, Place 1</t>
  </si>
  <si>
    <t>Tim Douthit</t>
  </si>
  <si>
    <t>Michael Tewalt</t>
  </si>
  <si>
    <t>State Republican Executive Committee, District 1, Place 1</t>
  </si>
  <si>
    <t>Gerald Alvis</t>
  </si>
  <si>
    <t>Walt Hennessee</t>
  </si>
  <si>
    <t>State Republican Executive Committee, District 2, Place 1</t>
  </si>
  <si>
    <t>Timothy J Courson</t>
  </si>
  <si>
    <t>Charles B. Nailer</t>
  </si>
  <si>
    <t>Charles "Chet" Trupp</t>
  </si>
  <si>
    <t>State Republican Executive Committee, District 3, Place 3</t>
  </si>
  <si>
    <t>Stephanie A Miles</t>
  </si>
  <si>
    <t>Brad Taylor</t>
  </si>
  <si>
    <t>State Republican Executive Committee, Districts 4 &amp; 6, Place 2</t>
  </si>
  <si>
    <t>Sydney Dean</t>
  </si>
  <si>
    <t>Shannon Dempsey</t>
  </si>
  <si>
    <t>State Republican Executive Committee, District 5, Place 2</t>
  </si>
  <si>
    <t>Shannon Matthew Moore</t>
  </si>
  <si>
    <t>Frances Taylor</t>
  </si>
  <si>
    <t>Madison County Republican Executive Committee, District 1, Place 8</t>
  </si>
  <si>
    <t>Donald J Barnes</t>
  </si>
  <si>
    <t>Christopher Drensek</t>
  </si>
  <si>
    <t>Madison County Republican Executive Committee, District 2, Place 3</t>
  </si>
  <si>
    <t>Carol E. Johnson</t>
  </si>
  <si>
    <t>Casey Martin</t>
  </si>
  <si>
    <t>Madison County Republican Executive Committee, District 3, Place 2</t>
  </si>
  <si>
    <t>Keith Kizer</t>
  </si>
  <si>
    <t>Bree Willbourn</t>
  </si>
  <si>
    <t>State Senator, District 4</t>
  </si>
  <si>
    <t>State Representative, District 17</t>
  </si>
  <si>
    <t>Marion County Commission, District 1</t>
  </si>
  <si>
    <t>Billy Earnest</t>
  </si>
  <si>
    <t>Keith Nichols</t>
  </si>
  <si>
    <t>Jason W. Taylor</t>
  </si>
  <si>
    <t>Member, Marshall County Commission, District 1</t>
  </si>
  <si>
    <t>Larry Bodine</t>
  </si>
  <si>
    <t>Charles Whisenant</t>
  </si>
  <si>
    <t>Member, Marshall County Commission, District 4</t>
  </si>
  <si>
    <t>Joey Baker</t>
  </si>
  <si>
    <t>Kevin Ellis</t>
  </si>
  <si>
    <t>Jeff Hall</t>
  </si>
  <si>
    <t>Marshall County Revenue Commissioner</t>
  </si>
  <si>
    <t>Noah Craig Campbell</t>
  </si>
  <si>
    <t>Michael Johnson</t>
  </si>
  <si>
    <t>Cody Nugent</t>
  </si>
  <si>
    <t>Marshall County Coroner</t>
  </si>
  <si>
    <t>Holly League</t>
  </si>
  <si>
    <t>Mike McCormack</t>
  </si>
  <si>
    <t>Superintendent, Marshall County Board of Education</t>
  </si>
  <si>
    <t>Clay Webber</t>
  </si>
  <si>
    <t>Cindy Saye Wigley</t>
  </si>
  <si>
    <t>Stephanie Gamble Wisener</t>
  </si>
  <si>
    <t>Member, Marshall County Board of Education, at large</t>
  </si>
  <si>
    <t>Brandon Evans</t>
  </si>
  <si>
    <t>Bill Hancock</t>
  </si>
  <si>
    <t>Truman Milner</t>
  </si>
  <si>
    <t>State Republican Executive Committee, Marshall County, Place 1</t>
  </si>
  <si>
    <t>Carson M. Butler</t>
  </si>
  <si>
    <t>State Republican Executive Committee, Marshall County, Place 2</t>
  </si>
  <si>
    <t>Phil Sims</t>
  </si>
  <si>
    <t>Cynthia (Cyd) Watts</t>
  </si>
  <si>
    <t>State Republican Executive Committee, Marshall County, Place 3</t>
  </si>
  <si>
    <t>Melanie L. Goff</t>
  </si>
  <si>
    <t>Seth Weaver</t>
  </si>
  <si>
    <t>State Republican Executive Committee, Marshall County, Place 4</t>
  </si>
  <si>
    <t>Andy Blalock</t>
  </si>
  <si>
    <t>State Senator, District 22</t>
  </si>
  <si>
    <t>Mobile County Sheriff</t>
  </si>
  <si>
    <t>Paul Burch</t>
  </si>
  <si>
    <t>Paul Prine</t>
  </si>
  <si>
    <t>State Republican Executive Committee, Mobile County, Place 3</t>
  </si>
  <si>
    <t>Karen J. Hamilton</t>
  </si>
  <si>
    <t>Linda B. Poiroux</t>
  </si>
  <si>
    <t>State Republican Executive Committee, Mobile County, Place 5</t>
  </si>
  <si>
    <t>Teryn L. Colvin</t>
  </si>
  <si>
    <t>Mike Dean</t>
  </si>
  <si>
    <t>Angie Jones-Goudreault</t>
  </si>
  <si>
    <t>State Republican Executive Committee, Mobile County, Place 7</t>
  </si>
  <si>
    <t>Toni Keener</t>
  </si>
  <si>
    <t>Roger McConnell</t>
  </si>
  <si>
    <t>State Republican Executive Committee, Mobile County, Place 13</t>
  </si>
  <si>
    <t>Donnie Brown</t>
  </si>
  <si>
    <t>Melissa Gates</t>
  </si>
  <si>
    <t>Member, Monroe County Commission, District 2</t>
  </si>
  <si>
    <t>Calvin Casey</t>
  </si>
  <si>
    <t>Justin Dean Sawyer</t>
  </si>
  <si>
    <t>Monroe County Sheriff</t>
  </si>
  <si>
    <t>Jeff Dunn</t>
  </si>
  <si>
    <t>Brian Hamilton House</t>
  </si>
  <si>
    <t>Member, Montgomery County Board of Education, District 5</t>
  </si>
  <si>
    <t>Pamela G. Cloud</t>
  </si>
  <si>
    <t>Melissa B. Snowden</t>
  </si>
  <si>
    <t>State Republican Executive Committee, Montgomery County, Place 3</t>
  </si>
  <si>
    <t>Perry O. Hooper Jr.</t>
  </si>
  <si>
    <t>Greg Pool</t>
  </si>
  <si>
    <t>State Republican Executive Committee, Montgomery County, Place 8</t>
  </si>
  <si>
    <t>J. Flynn Mozingo</t>
  </si>
  <si>
    <t>Tom Parker</t>
  </si>
  <si>
    <t>State Republican Executive Committee, Montgomery County, Place 9</t>
  </si>
  <si>
    <t>Connie Grier</t>
  </si>
  <si>
    <t>Member, Morgan County Commission, District 1</t>
  </si>
  <si>
    <t>Vaughn Goodwin</t>
  </si>
  <si>
    <t>J.R. (Sonny) Westmoreland</t>
  </si>
  <si>
    <t>Blake White</t>
  </si>
  <si>
    <t>Morgan County Sheriff</t>
  </si>
  <si>
    <t>Ana Woodard Franklin</t>
  </si>
  <si>
    <t>Ron W. Puckett</t>
  </si>
  <si>
    <t>Morgan County Revenue Commissioner</t>
  </si>
  <si>
    <t>April Smith Hall</t>
  </si>
  <si>
    <t>John Holley</t>
  </si>
  <si>
    <t>Mark McCurry</t>
  </si>
  <si>
    <t>Superintendent, Morgan County Board of Education</t>
  </si>
  <si>
    <t>Daniel Gullion</t>
  </si>
  <si>
    <t>Tracie Turrentine</t>
  </si>
  <si>
    <t>Member, Morgan County Board of Education, District 6</t>
  </si>
  <si>
    <t>Kenny Corder</t>
  </si>
  <si>
    <t>Christ A. Humphries</t>
  </si>
  <si>
    <t>For Member, Perry County Commission, District No. 3</t>
  </si>
  <si>
    <t>Katie Crocker Burks</t>
  </si>
  <si>
    <t>Brett Harrison</t>
  </si>
  <si>
    <t>District Court Judge, Pickens County</t>
  </si>
  <si>
    <t>John Morgan Owens</t>
  </si>
  <si>
    <t>John Russell</t>
  </si>
  <si>
    <t>For Member, Pickens County Commission, District No. 1</t>
  </si>
  <si>
    <t>Nancy Ray</t>
  </si>
  <si>
    <t>Lucas Roger Swedenburg</t>
  </si>
  <si>
    <t>For Member, Pickens County Commission, District No. 2</t>
  </si>
  <si>
    <t>Drew Elmore</t>
  </si>
  <si>
    <t>Rodney K Homan</t>
  </si>
  <si>
    <t>For Member, Pickens County Commission, District No. 3</t>
  </si>
  <si>
    <t>Jody McGee</t>
  </si>
  <si>
    <t>Lloyd Shirley</t>
  </si>
  <si>
    <t>Randolph County Sheriff</t>
  </si>
  <si>
    <t>Derek Farr</t>
  </si>
  <si>
    <t>Donnie Grant Jr</t>
  </si>
  <si>
    <t>State Senator, District No 27</t>
  </si>
  <si>
    <t>State Representative, District No 45</t>
  </si>
  <si>
    <t>State Board of Education, District No 6</t>
  </si>
  <si>
    <t>Chairman, St Clair County Commission</t>
  </si>
  <si>
    <t>Stan Batemon</t>
  </si>
  <si>
    <t>David Evans</t>
  </si>
  <si>
    <t>St. Clair County Commission, District 1</t>
  </si>
  <si>
    <t>Katrina Hennings</t>
  </si>
  <si>
    <t>Adam Pardue</t>
  </si>
  <si>
    <t>Shane Thomas</t>
  </si>
  <si>
    <t>St. Clair County Board of Education, Odenville</t>
  </si>
  <si>
    <t>Greg Cobb</t>
  </si>
  <si>
    <t>Allison G. Gray</t>
  </si>
  <si>
    <t>State Republican Executive Committee, St. Clair County, Place No 1</t>
  </si>
  <si>
    <t>Kathryn "Kathy" Burke</t>
  </si>
  <si>
    <t>Brandon Moseley</t>
  </si>
  <si>
    <t>Matt Tortorice</t>
  </si>
  <si>
    <t>State Republican Executive Committee, St. Clair County, Place 3</t>
  </si>
  <si>
    <t>Katherine Holloway</t>
  </si>
  <si>
    <t>State Republican Executive Committee, St. Clair County, Place 4</t>
  </si>
  <si>
    <t>Cathy Wise Fine</t>
  </si>
  <si>
    <t>Ashley Tortorigi Hilburn</t>
  </si>
  <si>
    <t>United States Representative, 6th Congressional District</t>
  </si>
  <si>
    <t>State Senator, District No. 15</t>
  </si>
  <si>
    <t>State Senator, District No. 16</t>
  </si>
  <si>
    <t>State Representative, District No. 45</t>
  </si>
  <si>
    <t>Susan DuBose</t>
  </si>
  <si>
    <t>State Representative, District No. 48</t>
  </si>
  <si>
    <t>District Court Judge, Shelby County, Place No. 3</t>
  </si>
  <si>
    <t>Kendall Lee Cash</t>
  </si>
  <si>
    <t>Ben Fuller</t>
  </si>
  <si>
    <t>Jarred "Jay" Welborn</t>
  </si>
  <si>
    <t>Mark Wilson</t>
  </si>
  <si>
    <t>Shelby Sounty Sheriff</t>
  </si>
  <si>
    <t>Ken "Chief" Bailey</t>
  </si>
  <si>
    <t>John Samaniego</t>
  </si>
  <si>
    <t>Superintendent, Shelby County Board of Education</t>
  </si>
  <si>
    <t>Joel C. Dixon</t>
  </si>
  <si>
    <t>Andrew Gunn</t>
  </si>
  <si>
    <t>Shelby County Board of Education, Place No 1</t>
  </si>
  <si>
    <t>Larry Haynes</t>
  </si>
  <si>
    <t>Peg Hill</t>
  </si>
  <si>
    <t>Shelby County Property Tax Commissioner</t>
  </si>
  <si>
    <t>Demus Copeland</t>
  </si>
  <si>
    <t>Jacob Tidmore</t>
  </si>
  <si>
    <t>State Republican Executive Committee, Shelby County Place 2</t>
  </si>
  <si>
    <t>Paul Garris</t>
  </si>
  <si>
    <t>Stephanie Smith</t>
  </si>
  <si>
    <t>State Republican Executive Committee, Shelby County Place 3</t>
  </si>
  <si>
    <t>Allen Meadows</t>
  </si>
  <si>
    <t>Alison Sinclair</t>
  </si>
  <si>
    <t>Janey Whitney</t>
  </si>
  <si>
    <t>State Republican Executive Committee, Shleby County Place 6</t>
  </si>
  <si>
    <t>Tereasa G. Rima</t>
  </si>
  <si>
    <t>Beth Webster</t>
  </si>
  <si>
    <t>Gerrick D. Wilkins</t>
  </si>
  <si>
    <t>State Republican Executive Committee, Shelby County Place 7</t>
  </si>
  <si>
    <t>Diane Caldwell</t>
  </si>
  <si>
    <t>James Mathews</t>
  </si>
  <si>
    <t>State Republican Executive Committee, Shleby County Place 8</t>
  </si>
  <si>
    <t>Charles Knight</t>
  </si>
  <si>
    <t>Noah Webster</t>
  </si>
  <si>
    <t>Emma White</t>
  </si>
  <si>
    <t>State Republican Executive Committee, Shelby County Place 9</t>
  </si>
  <si>
    <t>Bryan Taylor</t>
  </si>
  <si>
    <t>Grady Thornton</t>
  </si>
  <si>
    <t>State Republican Executive Committee, Sumter County, Place No 1</t>
  </si>
  <si>
    <t>Pierce Boyd</t>
  </si>
  <si>
    <t>Michelle Springer</t>
  </si>
  <si>
    <t>District Court Judge, Talladega County Place No 1</t>
  </si>
  <si>
    <t>J. Scott Brewer</t>
  </si>
  <si>
    <t>Huel M. Love III</t>
  </si>
  <si>
    <t>District Court Judge, Talladega County, Place No 2</t>
  </si>
  <si>
    <t>Nicholas J. Beckham</t>
  </si>
  <si>
    <t>Dale Price</t>
  </si>
  <si>
    <t>Angie Walker Slaten</t>
  </si>
  <si>
    <t>Talladega County Commission, District No 2</t>
  </si>
  <si>
    <t>Kimberlee Davidson</t>
  </si>
  <si>
    <t>Tony Haynes</t>
  </si>
  <si>
    <t>State Republican Executive Committee, Talladega County Place No 2</t>
  </si>
  <si>
    <t>Laura Barlow Heath</t>
  </si>
  <si>
    <t>Paxton Walker</t>
  </si>
  <si>
    <t>State Republican Executive Committee, Talladega County Place No 3</t>
  </si>
  <si>
    <t>Jada R. Thomas Combs</t>
  </si>
  <si>
    <t>Phillip Morris</t>
  </si>
  <si>
    <t>Tallapoosa County Commission, District No 4</t>
  </si>
  <si>
    <t>Robert L McCollum</t>
  </si>
  <si>
    <t>Danny Robinson</t>
  </si>
  <si>
    <t>Rod Siggers</t>
  </si>
  <si>
    <t>Shane West</t>
  </si>
  <si>
    <t>Tallapoosa County Commission, District 5</t>
  </si>
  <si>
    <t>George Carleton, Jr</t>
  </si>
  <si>
    <t>Justin "Rooster" Nelson</t>
  </si>
  <si>
    <t>State Republican Executive Committee, Tallapoosa County Place 2</t>
  </si>
  <si>
    <t>Carder R. Lashley</t>
  </si>
  <si>
    <t>Donnie Pritchard</t>
  </si>
  <si>
    <t>State Republican Executive Committee, Tallapoosa County Place 10</t>
  </si>
  <si>
    <t>Derrick Blythe</t>
  </si>
  <si>
    <t>Rachel Kring</t>
  </si>
  <si>
    <t>United States Representative 4th Congressional District</t>
  </si>
  <si>
    <t>Robert B Aderholt</t>
  </si>
  <si>
    <t>State Republican Executive Committtee, Tuscaloosa County, Place No 3</t>
  </si>
  <si>
    <t>Jackie Ray</t>
  </si>
  <si>
    <t>Dovel Rock</t>
  </si>
  <si>
    <t>State Republican Executive Committtee, Tuscaloosa County, Place No 7</t>
  </si>
  <si>
    <t>J.W. (Billy) McFarland, Jr</t>
  </si>
  <si>
    <t>Lela Waters</t>
  </si>
  <si>
    <t>Walker County Sheriff</t>
  </si>
  <si>
    <t>Jason Akins</t>
  </si>
  <si>
    <t>Allen Estell</t>
  </si>
  <si>
    <t>J.C. Poe, Jr.</t>
  </si>
  <si>
    <t>Nick Smith</t>
  </si>
  <si>
    <t>Superintendent, Walker County Board of Education</t>
  </si>
  <si>
    <t>Dianne Williams</t>
  </si>
  <si>
    <t>Dennis R Willingham</t>
  </si>
  <si>
    <t>Walker County Coroner</t>
  </si>
  <si>
    <t>Danielle Calloway</t>
  </si>
  <si>
    <t>Trent McCluskey</t>
  </si>
  <si>
    <t>State Republican Executive Committee, Walker County, Place 1</t>
  </si>
  <si>
    <t>Tana Collins-Allred</t>
  </si>
  <si>
    <t>Greg Fanin</t>
  </si>
  <si>
    <t>State Republican Executive Committee, Walker County, Place 3</t>
  </si>
  <si>
    <t>Iva Henderson</t>
  </si>
  <si>
    <t>Allison M. Jones</t>
  </si>
  <si>
    <t>State Representative, District 65</t>
  </si>
  <si>
    <t>Washington County Sheriff</t>
  </si>
  <si>
    <t>Donald Wayne Crager</t>
  </si>
  <si>
    <t>Deshone Holloway</t>
  </si>
  <si>
    <t>Tim Landrum</t>
  </si>
  <si>
    <t>Jason McCuiston</t>
  </si>
  <si>
    <t>Brad Warrick</t>
  </si>
  <si>
    <t>Kesler Weaver Jr.</t>
  </si>
  <si>
    <t>Washington County Coroner</t>
  </si>
  <si>
    <t>Allen Carpenter</t>
  </si>
  <si>
    <t>Scott Giles</t>
  </si>
  <si>
    <t>State Senate, District 4</t>
  </si>
  <si>
    <t>Member, Winston County Commission, District 2</t>
  </si>
  <si>
    <t>Taylor Stults</t>
  </si>
  <si>
    <t>Heath Tidwell</t>
  </si>
  <si>
    <t>Winston County Sheriff</t>
  </si>
  <si>
    <t>Horace Moore</t>
  </si>
  <si>
    <t>Caleb Snoddy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</si>
</sst>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scheme val="minor"/>
    </font>
    <font>
      <b/>
      <sz val="10"/>
      <color rgb="FF000000"/>
      <name val="Helvetica Neue"/>
    </font>
    <font>
      <sz val="10"/>
      <color theme="1"/>
      <name val="Helvetica Neue"/>
    </font>
    <font>
      <sz val="10"/>
      <color rgb="FF000000"/>
      <name val="Helvetica Neue"/>
    </font>
    <font>
      <b/>
      <sz val="10"/>
      <color theme="1"/>
      <name val="Helvetica Neue"/>
    </font>
    <font>
      <sz val="12"/>
      <color theme="1"/>
      <name val="Helvetica Neue"/>
    </font>
    <font>
      <sz val="12"/>
      <color theme="1"/>
      <name val="Aptos Narrow"/>
    </font>
    <font>
      <b/>
      <sz val="12"/>
      <color rgb="FF000000"/>
      <name val="Helvetica Neue"/>
    </font>
    <font>
      <sz val="12"/>
      <color rgb="FF000000"/>
      <name val="Aptos Narrow"/>
    </font>
    <font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10" fontId="2" fillId="0" borderId="1" xfId="0" applyNumberFormat="1" applyFont="1" applyBorder="1" applyAlignment="1">
      <alignment vertical="top" wrapText="1"/>
    </xf>
    <xf numFmtId="9" fontId="1" fillId="0" borderId="1" xfId="0" applyNumberFormat="1" applyFont="1" applyBorder="1" applyAlignment="1">
      <alignment vertical="top" wrapText="1"/>
    </xf>
    <xf numFmtId="0" fontId="2" fillId="0" borderId="0" xfId="0" applyFont="1"/>
    <xf numFmtId="10" fontId="1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10" fontId="2" fillId="0" borderId="2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0" fontId="2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10" fontId="2" fillId="0" borderId="0" xfId="0" applyNumberFormat="1" applyFont="1"/>
    <xf numFmtId="10" fontId="1" fillId="0" borderId="3" xfId="0" applyNumberFormat="1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49" fontId="1" fillId="0" borderId="0" xfId="0" applyNumberFormat="1" applyFont="1" applyAlignment="1">
      <alignment vertical="top" wrapText="1"/>
    </xf>
    <xf numFmtId="10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2" fillId="0" borderId="1" xfId="0" applyFont="1" applyBorder="1"/>
    <xf numFmtId="10" fontId="4" fillId="0" borderId="1" xfId="0" applyNumberFormat="1" applyFont="1" applyBorder="1"/>
    <xf numFmtId="0" fontId="5" fillId="0" borderId="0" xfId="0" applyFont="1"/>
    <xf numFmtId="10" fontId="6" fillId="0" borderId="0" xfId="0" applyNumberFormat="1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top" wrapText="1"/>
    </xf>
    <xf numFmtId="10" fontId="5" fillId="0" borderId="0" xfId="0" applyNumberFormat="1" applyFont="1"/>
    <xf numFmtId="49" fontId="7" fillId="0" borderId="1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/>
    <xf numFmtId="10" fontId="3" fillId="0" borderId="0" xfId="0" applyNumberFormat="1" applyFont="1"/>
    <xf numFmtId="0" fontId="2" fillId="0" borderId="0" xfId="0" quotePrefix="1" applyFont="1"/>
    <xf numFmtId="10" fontId="2" fillId="0" borderId="6" xfId="0" applyNumberFormat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10" fontId="6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49" fontId="8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0" fontId="3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wrapText="1"/>
    </xf>
    <xf numFmtId="10" fontId="2" fillId="0" borderId="1" xfId="0" applyNumberFormat="1" applyFont="1" applyBorder="1"/>
    <xf numFmtId="0" fontId="2" fillId="0" borderId="1" xfId="0" applyFont="1" applyBorder="1" applyAlignment="1"/>
    <xf numFmtId="0" fontId="6" fillId="0" borderId="0" xfId="0" applyFont="1"/>
    <xf numFmtId="0" fontId="4" fillId="0" borderId="0" xfId="0" applyFont="1"/>
    <xf numFmtId="0" fontId="2" fillId="0" borderId="2" xfId="0" applyFont="1" applyBorder="1"/>
    <xf numFmtId="0" fontId="3" fillId="0" borderId="7" xfId="0" applyFont="1" applyBorder="1" applyAlignment="1">
      <alignment vertical="top" wrapText="1"/>
    </xf>
    <xf numFmtId="0" fontId="2" fillId="0" borderId="4" xfId="0" applyFont="1" applyBorder="1"/>
    <xf numFmtId="10" fontId="2" fillId="0" borderId="4" xfId="0" applyNumberFormat="1" applyFont="1" applyBorder="1" applyAlignment="1">
      <alignment vertical="top" wrapText="1"/>
    </xf>
    <xf numFmtId="0" fontId="4" fillId="0" borderId="2" xfId="0" applyFont="1" applyBorder="1"/>
    <xf numFmtId="10" fontId="1" fillId="0" borderId="2" xfId="0" applyNumberFormat="1" applyFont="1" applyBorder="1" applyAlignment="1">
      <alignment vertical="top" wrapText="1"/>
    </xf>
    <xf numFmtId="0" fontId="3" fillId="0" borderId="1" xfId="0" applyFont="1" applyBorder="1"/>
    <xf numFmtId="0" fontId="1" fillId="0" borderId="1" xfId="0" applyFont="1" applyBorder="1"/>
    <xf numFmtId="0" fontId="3" fillId="2" borderId="5" xfId="0" applyFont="1" applyFill="1" applyBorder="1" applyAlignment="1">
      <alignment vertical="top" wrapText="1"/>
    </xf>
    <xf numFmtId="0" fontId="2" fillId="0" borderId="0" xfId="0" applyFont="1" applyAlignment="1"/>
    <xf numFmtId="49" fontId="1" fillId="0" borderId="1" xfId="0" applyNumberFormat="1" applyFont="1" applyBorder="1" applyAlignment="1">
      <alignment vertical="top" wrapText="1"/>
    </xf>
    <xf numFmtId="0" fontId="9" fillId="0" borderId="0" xfId="0" applyFont="1"/>
    <xf numFmtId="49" fontId="3" fillId="0" borderId="8" xfId="0" applyNumberFormat="1" applyFont="1" applyBorder="1" applyAlignment="1">
      <alignment vertical="top" wrapText="1"/>
    </xf>
    <xf numFmtId="3" fontId="3" fillId="0" borderId="5" xfId="0" applyNumberFormat="1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10" fontId="1" fillId="0" borderId="6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0" fontId="1" fillId="3" borderId="1" xfId="0" applyNumberFormat="1" applyFont="1" applyFill="1" applyBorder="1" applyAlignment="1">
      <alignment vertical="top" wrapText="1"/>
    </xf>
    <xf numFmtId="10" fontId="2" fillId="3" borderId="1" xfId="0" applyNumberFormat="1" applyFont="1" applyFill="1" applyBorder="1" applyAlignment="1">
      <alignment vertical="top" wrapText="1"/>
    </xf>
    <xf numFmtId="10" fontId="2" fillId="3" borderId="0" xfId="0" applyNumberFormat="1" applyFont="1" applyFill="1"/>
    <xf numFmtId="10" fontId="2" fillId="3" borderId="2" xfId="0" applyNumberFormat="1" applyFont="1" applyFill="1" applyBorder="1" applyAlignment="1">
      <alignment vertical="top" wrapText="1"/>
    </xf>
    <xf numFmtId="10" fontId="2" fillId="3" borderId="0" xfId="0" applyNumberFormat="1" applyFont="1" applyFill="1" applyAlignment="1">
      <alignment vertical="top" wrapText="1"/>
    </xf>
    <xf numFmtId="10" fontId="1" fillId="3" borderId="3" xfId="0" applyNumberFormat="1" applyFont="1" applyFill="1" applyBorder="1" applyAlignment="1">
      <alignment vertical="top" wrapText="1"/>
    </xf>
    <xf numFmtId="10" fontId="1" fillId="3" borderId="0" xfId="0" applyNumberFormat="1" applyFont="1" applyFill="1" applyAlignment="1">
      <alignment vertical="top" wrapText="1"/>
    </xf>
    <xf numFmtId="10" fontId="6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/>
  </sheetViews>
  <sheetFormatPr defaultColWidth="11.25" defaultRowHeight="15" customHeight="1"/>
  <cols>
    <col min="1" max="1" width="28.625" customWidth="1"/>
    <col min="2" max="3" width="17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1" t="s">
        <v>2</v>
      </c>
    </row>
    <row r="2" spans="1:3" ht="15.75" customHeight="1">
      <c r="A2" s="3" t="s">
        <v>3</v>
      </c>
      <c r="B2" s="2">
        <f>SUM(Autauga:Winston!B2)</f>
        <v>47239</v>
      </c>
      <c r="C2" s="4">
        <f>B2/B5</f>
        <v>9.5627829016089461E-2</v>
      </c>
    </row>
    <row r="3" spans="1:3" ht="15.75" customHeight="1">
      <c r="A3" s="3" t="s">
        <v>4</v>
      </c>
      <c r="B3" s="2">
        <f>SUM(Autauga:Winston!B3)</f>
        <v>24494</v>
      </c>
      <c r="C3" s="4">
        <f>B3/B5</f>
        <v>4.9584200425921279E-2</v>
      </c>
    </row>
    <row r="4" spans="1:3" ht="15.75" customHeight="1">
      <c r="A4" s="3" t="s">
        <v>5</v>
      </c>
      <c r="B4" s="2">
        <f>SUM(Autauga:Winston!B4)</f>
        <v>422255</v>
      </c>
      <c r="C4" s="4">
        <f>B4/B5</f>
        <v>0.85478797055798927</v>
      </c>
    </row>
    <row r="5" spans="1:3" ht="15.75" customHeight="1">
      <c r="A5" s="1" t="s">
        <v>6</v>
      </c>
      <c r="B5" s="2">
        <f t="shared" ref="B5:C5" si="0">SUM(B2:B4)</f>
        <v>493988</v>
      </c>
      <c r="C5" s="5">
        <f t="shared" si="0"/>
        <v>1</v>
      </c>
    </row>
    <row r="6" spans="1:3" ht="15.75" customHeight="1">
      <c r="A6" s="6"/>
      <c r="B6" s="6"/>
      <c r="C6" s="6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f>SUM(Autauga:Winston!B8)</f>
        <v>180497</v>
      </c>
      <c r="C8" s="4">
        <f>B8/B15</f>
        <v>0.37993369467978738</v>
      </c>
    </row>
    <row r="9" spans="1:3" ht="15.75" customHeight="1">
      <c r="A9" s="8" t="s">
        <v>9</v>
      </c>
      <c r="B9" s="2">
        <f>SUM(Autauga:Winston!B9)</f>
        <v>15428</v>
      </c>
      <c r="C9" s="4">
        <f>B9/B15</f>
        <v>3.2474872388570226E-2</v>
      </c>
    </row>
    <row r="10" spans="1:3" ht="15.75" customHeight="1">
      <c r="A10" s="8" t="s">
        <v>10</v>
      </c>
      <c r="B10" s="2">
        <f>SUM(Autauga:Winston!B10)</f>
        <v>10339</v>
      </c>
      <c r="C10" s="4">
        <f>B10/B15</f>
        <v>2.1762879545334946E-2</v>
      </c>
    </row>
    <row r="11" spans="1:3" ht="15.75" customHeight="1">
      <c r="A11" s="8" t="s">
        <v>11</v>
      </c>
      <c r="B11" s="2">
        <f>SUM(Autauga:Winston!B11)</f>
        <v>34662</v>
      </c>
      <c r="C11" s="4">
        <f>B11/B15</f>
        <v>7.2961111403462606E-2</v>
      </c>
    </row>
    <row r="12" spans="1:3" ht="15.75" customHeight="1">
      <c r="A12" s="9" t="s">
        <v>12</v>
      </c>
      <c r="B12" s="2">
        <f>SUM(Autauga:Winston!B12)</f>
        <v>13537</v>
      </c>
      <c r="C12" s="4">
        <f>B12/B15</f>
        <v>2.8494448245013945E-2</v>
      </c>
    </row>
    <row r="13" spans="1:3" ht="15.75" customHeight="1">
      <c r="A13" s="3" t="s">
        <v>13</v>
      </c>
      <c r="B13" s="2">
        <f>SUM(Autauga:Winston!B13)</f>
        <v>27948</v>
      </c>
      <c r="C13" s="4">
        <f>B13/B15</f>
        <v>5.8828606009577435E-2</v>
      </c>
    </row>
    <row r="14" spans="1:3" ht="15.75" customHeight="1">
      <c r="A14" s="3" t="s">
        <v>14</v>
      </c>
      <c r="B14" s="2">
        <f>SUM(Autauga:Winston!B14)</f>
        <v>192664</v>
      </c>
      <c r="C14" s="4">
        <f>B14/B15</f>
        <v>0.40554438772825341</v>
      </c>
    </row>
    <row r="15" spans="1:3" ht="15.75" customHeight="1">
      <c r="A15" s="1" t="s">
        <v>6</v>
      </c>
      <c r="B15" s="2">
        <f t="shared" ref="B15:C15" si="1">SUM(B8:B14)</f>
        <v>475075</v>
      </c>
      <c r="C15" s="7">
        <f t="shared" si="1"/>
        <v>0.99999999999999989</v>
      </c>
    </row>
    <row r="16" spans="1:3" ht="15.75" customHeight="1">
      <c r="A16" s="6"/>
      <c r="B16" s="6"/>
      <c r="C16" s="6"/>
    </row>
    <row r="17" spans="1:3" ht="15.75" customHeight="1">
      <c r="A17" s="1" t="s">
        <v>15</v>
      </c>
      <c r="B17" s="2" t="s">
        <v>1</v>
      </c>
      <c r="C17" s="1" t="s">
        <v>2</v>
      </c>
    </row>
    <row r="18" spans="1:3" ht="15.75" customHeight="1">
      <c r="A18" s="3" t="s">
        <v>16</v>
      </c>
      <c r="B18" s="2">
        <f>SUM(Autauga:Winston!B18)</f>
        <v>15142</v>
      </c>
      <c r="C18" s="4">
        <f>B18/B25</f>
        <v>3.1379716956693837E-2</v>
      </c>
    </row>
    <row r="19" spans="1:3" ht="15.75" customHeight="1">
      <c r="A19" s="3" t="s">
        <v>17</v>
      </c>
      <c r="B19" s="2">
        <f>SUM(Autauga:Winston!B19)</f>
        <v>10117</v>
      </c>
      <c r="C19" s="4">
        <f>B19/B25</f>
        <v>2.0966094072835263E-2</v>
      </c>
    </row>
    <row r="20" spans="1:3" ht="15.75" customHeight="1">
      <c r="A20" s="3" t="s">
        <v>18</v>
      </c>
      <c r="B20" s="2">
        <f>SUM(Autauga:Winston!B20)</f>
        <v>123672</v>
      </c>
      <c r="C20" s="4">
        <f>B20/B25</f>
        <v>0.25629324762040945</v>
      </c>
    </row>
    <row r="21" spans="1:3" ht="15.75" customHeight="1">
      <c r="A21" s="3" t="s">
        <v>19</v>
      </c>
      <c r="B21" s="2">
        <f>SUM(Autauga:Winston!B21)</f>
        <v>118361</v>
      </c>
      <c r="C21" s="4">
        <f>B21/B25</f>
        <v>0.24528692898634522</v>
      </c>
    </row>
    <row r="22" spans="1:3" ht="15.75" customHeight="1">
      <c r="A22" s="3" t="s">
        <v>20</v>
      </c>
      <c r="B22" s="2">
        <f>SUM(Autauga:Winston!B22)</f>
        <v>189067</v>
      </c>
      <c r="C22" s="4">
        <f>B22/B25</f>
        <v>0.39181541050397789</v>
      </c>
    </row>
    <row r="23" spans="1:3" ht="15.75" customHeight="1">
      <c r="A23" s="3" t="s">
        <v>21</v>
      </c>
      <c r="B23" s="2">
        <f>SUM(Autauga:Winston!B23)</f>
        <v>6485</v>
      </c>
      <c r="C23" s="4">
        <f>B23/B25</f>
        <v>1.3439272517775691E-2</v>
      </c>
    </row>
    <row r="24" spans="1:3" ht="15.75" customHeight="1">
      <c r="A24" s="10" t="s">
        <v>22</v>
      </c>
      <c r="B24" s="2">
        <f>SUM(Autauga:Winston!B24)</f>
        <v>19697</v>
      </c>
      <c r="C24" s="11">
        <f>B24/B25</f>
        <v>4.0819329341962654E-2</v>
      </c>
    </row>
    <row r="25" spans="1:3" ht="15.75" customHeight="1">
      <c r="A25" s="1" t="s">
        <v>6</v>
      </c>
      <c r="B25" s="2">
        <f t="shared" ref="B25:C25" si="2">SUM(B18:B24)</f>
        <v>482541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1" t="s">
        <v>2</v>
      </c>
    </row>
    <row r="28" spans="1:3" ht="15.75" customHeight="1">
      <c r="A28" s="3" t="s">
        <v>24</v>
      </c>
      <c r="B28" s="2">
        <f>SUM(Autauga:Winston!B28)</f>
        <v>117071</v>
      </c>
      <c r="C28" s="4">
        <f>B28/B31</f>
        <v>0.25051249021026006</v>
      </c>
    </row>
    <row r="29" spans="1:3" ht="15.75" customHeight="1">
      <c r="A29" s="3" t="s">
        <v>25</v>
      </c>
      <c r="B29" s="2">
        <f>SUM(Autauga:Winston!B29)</f>
        <v>160834</v>
      </c>
      <c r="C29" s="4">
        <f>B29/B31</f>
        <v>0.34415803956980778</v>
      </c>
    </row>
    <row r="30" spans="1:3" ht="15.75" customHeight="1">
      <c r="A30" s="3" t="s">
        <v>26</v>
      </c>
      <c r="B30" s="2">
        <f>SUM(Autauga:Winston!B30)</f>
        <v>189421</v>
      </c>
      <c r="C30" s="4">
        <f>B30/B31</f>
        <v>0.4053294702199321</v>
      </c>
    </row>
    <row r="31" spans="1:3" ht="15.75" customHeight="1">
      <c r="A31" s="1" t="s">
        <v>6</v>
      </c>
      <c r="B31" s="2">
        <f t="shared" ref="B31:C31" si="3">SUM(B28:B30)</f>
        <v>467326</v>
      </c>
      <c r="C31" s="7">
        <f t="shared" si="3"/>
        <v>1</v>
      </c>
    </row>
    <row r="32" spans="1:3" ht="15.75" customHeight="1">
      <c r="A32" s="6"/>
      <c r="B32" s="6"/>
      <c r="C32" s="6"/>
    </row>
    <row r="33" spans="1:3" ht="15.75" customHeight="1">
      <c r="A33" s="1" t="s">
        <v>27</v>
      </c>
      <c r="B33" s="2" t="s">
        <v>1</v>
      </c>
      <c r="C33" s="1" t="s">
        <v>2</v>
      </c>
    </row>
    <row r="34" spans="1:3" ht="15.75" customHeight="1">
      <c r="A34" s="3" t="s">
        <v>28</v>
      </c>
      <c r="B34" s="2">
        <f>SUM(Autauga:Winston!B34)</f>
        <v>287222</v>
      </c>
      <c r="C34" s="4">
        <f>B34/B37</f>
        <v>0.65466687940191004</v>
      </c>
    </row>
    <row r="35" spans="1:3" ht="15.75" customHeight="1">
      <c r="A35" s="3" t="s">
        <v>29</v>
      </c>
      <c r="B35" s="2">
        <f>SUM(Autauga:Winston!B35)</f>
        <v>99251</v>
      </c>
      <c r="C35" s="4">
        <f>B35/B37</f>
        <v>0.2262234175916851</v>
      </c>
    </row>
    <row r="36" spans="1:3" ht="15.75" customHeight="1">
      <c r="A36" s="3" t="s">
        <v>30</v>
      </c>
      <c r="B36" s="2">
        <f>SUM(Autauga:Winston!B36)</f>
        <v>52257</v>
      </c>
      <c r="C36" s="4">
        <f>B36/B37</f>
        <v>0.11910970300640485</v>
      </c>
    </row>
    <row r="37" spans="1:3" ht="15.75" customHeight="1">
      <c r="A37" s="1" t="s">
        <v>6</v>
      </c>
      <c r="B37" s="2">
        <f t="shared" ref="B37:C37" si="4">SUM(B34:B36)</f>
        <v>438730</v>
      </c>
      <c r="C37" s="7">
        <f t="shared" si="4"/>
        <v>1</v>
      </c>
    </row>
    <row r="38" spans="1:3" ht="15.75" customHeight="1">
      <c r="A38" s="6"/>
      <c r="B38" s="6"/>
      <c r="C38" s="6"/>
    </row>
    <row r="39" spans="1:3" ht="15.75" customHeight="1">
      <c r="A39" s="1" t="s">
        <v>31</v>
      </c>
      <c r="B39" s="15" t="s">
        <v>1</v>
      </c>
      <c r="C39" s="16" t="s">
        <v>2</v>
      </c>
    </row>
    <row r="40" spans="1:3" ht="15.75" customHeight="1">
      <c r="A40" s="17" t="s">
        <v>32</v>
      </c>
      <c r="B40" s="2">
        <f>SUM(Autauga:Winston!B40)</f>
        <v>306630</v>
      </c>
      <c r="C40" s="4">
        <f>B40/B42</f>
        <v>0.68033263369025487</v>
      </c>
    </row>
    <row r="41" spans="1:3" ht="15.75" customHeight="1">
      <c r="A41" s="17" t="s">
        <v>33</v>
      </c>
      <c r="B41" s="2">
        <f>SUM(Autauga:Winston!B41)</f>
        <v>144076</v>
      </c>
      <c r="C41" s="4">
        <f>B41/B42</f>
        <v>0.31966736630974518</v>
      </c>
    </row>
    <row r="42" spans="1:3" ht="15.75" customHeight="1">
      <c r="A42" s="1" t="s">
        <v>6</v>
      </c>
      <c r="B42" s="2">
        <f t="shared" ref="B42:C42" si="5">SUM(B39:B41)</f>
        <v>450706</v>
      </c>
      <c r="C42" s="7">
        <f t="shared" si="5"/>
        <v>1</v>
      </c>
    </row>
    <row r="43" spans="1:3" ht="15.75" customHeight="1">
      <c r="A43" s="6"/>
      <c r="B43" s="6"/>
      <c r="C43" s="6"/>
    </row>
    <row r="44" spans="1:3" ht="15.75" customHeight="1">
      <c r="A44" s="1" t="s">
        <v>34</v>
      </c>
      <c r="B44" s="15" t="s">
        <v>1</v>
      </c>
      <c r="C44" s="16" t="s">
        <v>2</v>
      </c>
    </row>
    <row r="45" spans="1:3" ht="15.75" customHeight="1">
      <c r="A45" s="17" t="s">
        <v>35</v>
      </c>
      <c r="B45" s="2">
        <f>SUM(Autauga:Winston!B45)</f>
        <v>141827</v>
      </c>
      <c r="C45" s="4">
        <f>B45/B47</f>
        <v>0.32062240448152929</v>
      </c>
    </row>
    <row r="46" spans="1:3" ht="15.75" customHeight="1">
      <c r="A46" s="17" t="s">
        <v>36</v>
      </c>
      <c r="B46" s="2">
        <f>SUM(Autauga:Winston!B46)</f>
        <v>300522</v>
      </c>
      <c r="C46" s="4">
        <f>B46/B47</f>
        <v>0.67937759551847066</v>
      </c>
    </row>
    <row r="47" spans="1:3" ht="15.75" customHeight="1">
      <c r="A47" s="1" t="s">
        <v>6</v>
      </c>
      <c r="B47" s="2">
        <f t="shared" ref="B47:C47" si="6">SUM(B44:B46)</f>
        <v>442349</v>
      </c>
      <c r="C47" s="7">
        <f t="shared" si="6"/>
        <v>1</v>
      </c>
    </row>
    <row r="48" spans="1:3" ht="15.75" customHeight="1">
      <c r="A48" s="6"/>
      <c r="B48" s="6"/>
      <c r="C48" s="6"/>
    </row>
    <row r="49" spans="1:3" ht="15.75" customHeight="1">
      <c r="A49" s="1" t="s">
        <v>37</v>
      </c>
      <c r="B49" s="2" t="s">
        <v>1</v>
      </c>
      <c r="C49" s="1" t="s">
        <v>2</v>
      </c>
    </row>
    <row r="50" spans="1:3" ht="15.75" customHeight="1">
      <c r="A50" s="3" t="s">
        <v>38</v>
      </c>
      <c r="B50" s="2">
        <f>SUM(Autauga:Winston!B50)</f>
        <v>154968</v>
      </c>
      <c r="C50" s="4">
        <f>B50/B53</f>
        <v>0.50377584822487997</v>
      </c>
    </row>
    <row r="51" spans="1:3" ht="15.75" customHeight="1">
      <c r="A51" s="3" t="s">
        <v>39</v>
      </c>
      <c r="B51" s="2">
        <f>SUM(Autauga:Winston!B51)</f>
        <v>152645</v>
      </c>
      <c r="C51" s="4">
        <f>B51/B53</f>
        <v>0.49622415177512003</v>
      </c>
    </row>
    <row r="52" spans="1:3" ht="15.75" customHeight="1">
      <c r="A52" s="3" t="s">
        <v>40</v>
      </c>
      <c r="B52" s="2"/>
      <c r="C52" s="4">
        <f>B52/B53</f>
        <v>0</v>
      </c>
    </row>
    <row r="53" spans="1:3" ht="15.75" customHeight="1">
      <c r="A53" s="1" t="s">
        <v>6</v>
      </c>
      <c r="B53" s="2">
        <f t="shared" ref="B53:C53" si="7">SUM(B50:B52)</f>
        <v>307613</v>
      </c>
      <c r="C53" s="7">
        <f t="shared" si="7"/>
        <v>1</v>
      </c>
    </row>
    <row r="54" spans="1:3" ht="15.75" customHeight="1">
      <c r="A54" s="6"/>
      <c r="B54" s="6"/>
      <c r="C54" s="6"/>
    </row>
    <row r="55" spans="1:3" ht="15.75" customHeight="1">
      <c r="A55" s="1" t="s">
        <v>41</v>
      </c>
      <c r="B55" s="15" t="s">
        <v>1</v>
      </c>
      <c r="C55" s="16" t="s">
        <v>2</v>
      </c>
    </row>
    <row r="56" spans="1:3" ht="15.75" customHeight="1">
      <c r="A56" s="17" t="s">
        <v>42</v>
      </c>
      <c r="B56" s="2">
        <f>SUM(Autauga:Winston!B56)</f>
        <v>319032</v>
      </c>
      <c r="C56" s="4">
        <f>B56/B58</f>
        <v>0.74799889335402825</v>
      </c>
    </row>
    <row r="57" spans="1:3" ht="15.75" customHeight="1">
      <c r="A57" s="17" t="s">
        <v>43</v>
      </c>
      <c r="B57" s="2">
        <f>SUM(Autauga:Winston!B57)</f>
        <v>107482</v>
      </c>
      <c r="C57" s="4">
        <f>B57/B58</f>
        <v>0.25200110664597175</v>
      </c>
    </row>
    <row r="58" spans="1:3" ht="15.75" customHeight="1">
      <c r="A58" s="1" t="s">
        <v>6</v>
      </c>
      <c r="B58" s="2">
        <f t="shared" ref="B58:C58" si="8">SUM(B55:B57)</f>
        <v>426514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f>SUM(Autauga:Winston!B61)</f>
        <v>53627</v>
      </c>
      <c r="C61" s="4">
        <f>B61/B65</f>
        <v>0.12375156919214296</v>
      </c>
    </row>
    <row r="62" spans="1:3" ht="15.75" customHeight="1">
      <c r="A62" s="3" t="s">
        <v>46</v>
      </c>
      <c r="B62" s="2">
        <f>SUM(Autauga:Winston!B62)</f>
        <v>106380</v>
      </c>
      <c r="C62" s="4">
        <f>B62/B65</f>
        <v>0.24548626495347806</v>
      </c>
    </row>
    <row r="63" spans="1:3" ht="15.75" customHeight="1">
      <c r="A63" s="3" t="s">
        <v>47</v>
      </c>
      <c r="B63" s="2">
        <f>SUM(Autauga:Winston!B63)</f>
        <v>79275</v>
      </c>
      <c r="C63" s="4">
        <f>B63/B65</f>
        <v>0.18293780460788658</v>
      </c>
    </row>
    <row r="64" spans="1:3" ht="15.75" customHeight="1">
      <c r="A64" s="3" t="s">
        <v>48</v>
      </c>
      <c r="B64" s="2">
        <f>SUM(Autauga:Winston!B64)</f>
        <v>194062</v>
      </c>
      <c r="C64" s="4">
        <f>B64/B65</f>
        <v>0.44782436124649239</v>
      </c>
    </row>
    <row r="65" spans="1:3" ht="15.75" customHeight="1">
      <c r="A65" s="1" t="s">
        <v>6</v>
      </c>
      <c r="B65" s="2">
        <f t="shared" ref="B65:C65" si="9">SUM(B61:B64)</f>
        <v>433344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49</v>
      </c>
      <c r="B67" s="2" t="s">
        <v>1</v>
      </c>
      <c r="C67" s="7" t="s">
        <v>2</v>
      </c>
    </row>
    <row r="68" spans="1:3" ht="15.75" customHeight="1">
      <c r="A68" s="8" t="s">
        <v>50</v>
      </c>
      <c r="B68" s="2">
        <f>SUM(Baldwin!B68,Coffee!B68,Covington!B68,Dale!B68,Escambia!B68,Geneva!B68,Henry!B68,Houston!B68,Mobile!B68)</f>
        <v>32714</v>
      </c>
      <c r="C68" s="4">
        <f>B68/B75</f>
        <v>0.40285696693553352</v>
      </c>
    </row>
    <row r="69" spans="1:3" ht="15.75" customHeight="1">
      <c r="A69" s="8" t="s">
        <v>51</v>
      </c>
      <c r="B69" s="2">
        <f>SUM(Baldwin!B69,Coffee!B69,Covington!B69,Dale!B69,Escambia!B69,Geneva!B69,Henry!B69,Houston!B69,Mobile!B69)</f>
        <v>4194</v>
      </c>
      <c r="C69" s="4">
        <f>B69/B75</f>
        <v>5.1647066067360387E-2</v>
      </c>
    </row>
    <row r="70" spans="1:3" ht="15.75" customHeight="1">
      <c r="A70" s="8" t="s">
        <v>52</v>
      </c>
      <c r="B70" s="2">
        <f>SUM(Baldwin!B70,Coffee!B70,Covington!B70,Dale!B70,Escambia!B70,Geneva!B70,Henry!B70,Houston!B70,Mobile!B70)</f>
        <v>25235</v>
      </c>
      <c r="C70" s="4">
        <f>B70/B75</f>
        <v>0.3107567268025368</v>
      </c>
    </row>
    <row r="71" spans="1:3" ht="15.75" customHeight="1">
      <c r="A71" s="8" t="s">
        <v>53</v>
      </c>
      <c r="B71" s="2">
        <f>SUM(Baldwin!B71,Coffee!B71,Covington!B71,Dale!B71,Escambia!B71,Geneva!B71,Henry!B71,Houston!B71,Mobile!B71)</f>
        <v>7336</v>
      </c>
      <c r="C71" s="4">
        <f>B71/B75</f>
        <v>9.0339264823594612E-2</v>
      </c>
    </row>
    <row r="72" spans="1:3" ht="15.75" customHeight="1">
      <c r="A72" s="3" t="s">
        <v>54</v>
      </c>
      <c r="B72" s="2">
        <f>SUM(Baldwin!B72,Coffee!B72,Covington!B72,Dale!B72,Escambia!B72,Geneva!B72,Henry!B72,Houston!B72,Mobile!B72)</f>
        <v>3049</v>
      </c>
      <c r="C72" s="4">
        <f>B72/B75</f>
        <v>3.7546949079490181E-2</v>
      </c>
    </row>
    <row r="73" spans="1:3" ht="15.75" customHeight="1">
      <c r="A73" s="3" t="s">
        <v>55</v>
      </c>
      <c r="B73" s="2">
        <f>SUM(Baldwin!B73,Coffee!B73,Covington!B73,Dale!B73,Escambia!B73,Geneva!B73,Henry!B73,Houston!B73,Mobile!B73)</f>
        <v>2848</v>
      </c>
      <c r="C73" s="4">
        <f>B73/B75</f>
        <v>3.5071732036204666E-2</v>
      </c>
    </row>
    <row r="74" spans="1:3" ht="15.75" customHeight="1">
      <c r="A74" s="3" t="s">
        <v>56</v>
      </c>
      <c r="B74" s="2">
        <f>SUM(Baldwin!B74,Coffee!B74,Covington!B74,Dale!B74,Escambia!B74,Geneva!B74,Henry!B74,Houston!B74,Mobile!B74)</f>
        <v>5829</v>
      </c>
      <c r="C74" s="4">
        <f>B74/B75</f>
        <v>7.1781294255279848E-2</v>
      </c>
    </row>
    <row r="75" spans="1:3" ht="15.75" customHeight="1">
      <c r="A75" s="1" t="s">
        <v>6</v>
      </c>
      <c r="B75" s="2">
        <f t="shared" ref="B75:C75" si="10">SUM(B68:B74)</f>
        <v>81205</v>
      </c>
      <c r="C75" s="7">
        <f t="shared" si="10"/>
        <v>0.99999999999999978</v>
      </c>
    </row>
    <row r="76" spans="1:3" ht="15.75" customHeight="1">
      <c r="A76" s="6"/>
      <c r="B76" s="6"/>
      <c r="C76" s="18"/>
    </row>
    <row r="77" spans="1:3" ht="15.75" customHeight="1">
      <c r="A77" s="1" t="s">
        <v>57</v>
      </c>
      <c r="B77" s="15" t="s">
        <v>1</v>
      </c>
      <c r="C77" s="19" t="s">
        <v>2</v>
      </c>
    </row>
    <row r="78" spans="1:3" ht="15.75" customHeight="1">
      <c r="A78" s="17" t="s">
        <v>58</v>
      </c>
      <c r="B78" s="20">
        <f>SUM(Calhoun!B68,Chambers!B68,Cherokee!B68,Clay!B68,Cleburne!B68,Etowah!B68,Lee!B68,Randolph!B68,'St. Clair'!B68,Talladega!B68,Tallapoosa!B68)</f>
        <v>12769</v>
      </c>
      <c r="C78" s="4">
        <f>B78/B80</f>
        <v>0.16820570916707284</v>
      </c>
    </row>
    <row r="79" spans="1:3" ht="15.75" customHeight="1">
      <c r="A79" s="17" t="s">
        <v>59</v>
      </c>
      <c r="B79" s="20">
        <f>SUM(Calhoun!B69,Chambers!B69,Cherokee!B69,Clay!B69,Cleburne!B69,Etowah!B69,Lee!B69,Randolph!B69,'St. Clair'!B69,Talladega!B69,Tallapoosa!B69)</f>
        <v>63144</v>
      </c>
      <c r="C79" s="4">
        <f>B79/B80</f>
        <v>0.83179429083292722</v>
      </c>
    </row>
    <row r="80" spans="1:3" ht="15.75" customHeight="1">
      <c r="A80" s="1" t="s">
        <v>6</v>
      </c>
      <c r="B80" s="2">
        <f t="shared" ref="B80:C80" si="11">SUM(B77:B79)</f>
        <v>75913</v>
      </c>
      <c r="C80" s="7">
        <f t="shared" si="11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60</v>
      </c>
      <c r="B82" s="15" t="s">
        <v>1</v>
      </c>
      <c r="C82" s="19" t="s">
        <v>2</v>
      </c>
    </row>
    <row r="83" spans="1:3" ht="15.75" customHeight="1">
      <c r="A83" s="17" t="s">
        <v>61</v>
      </c>
      <c r="B83" s="20">
        <f>SUM(Blount!B68,Colbert!B68,Cullman!B68,Dekalb!B68,Fayette!B68,Franklin!B68,Lamar!B68,Lauderdale!B68,Marion!B68,Marshall!B68,Tuscaloosa!B68,Walker!B68,Winston!B68)</f>
        <v>72169</v>
      </c>
      <c r="C83" s="4">
        <f>B83/B85</f>
        <v>0.77606916649640301</v>
      </c>
    </row>
    <row r="84" spans="1:3" ht="15.75" customHeight="1">
      <c r="A84" s="17" t="s">
        <v>62</v>
      </c>
      <c r="B84" s="20">
        <f>SUM(Blount!B69,Colbert!B69,Cullman!B69,Dekalb!B69,Fayette!B69,Franklin!B69,Lamar!B69,Lauderdale!B69,Marion!B69,Marshall!B69,Tuscaloosa!B69,Walker!B69,Winston!B69)</f>
        <v>20824</v>
      </c>
      <c r="C84" s="4">
        <f>B84/B85</f>
        <v>0.22393083350359705</v>
      </c>
    </row>
    <row r="85" spans="1:3" ht="15.75" customHeight="1">
      <c r="A85" s="1" t="s">
        <v>6</v>
      </c>
      <c r="B85" s="2">
        <f t="shared" ref="B85:C85" si="12">SUM(B82:B84)</f>
        <v>92993</v>
      </c>
      <c r="C85" s="7">
        <f t="shared" si="12"/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63</v>
      </c>
      <c r="B87" s="15" t="s">
        <v>1</v>
      </c>
      <c r="C87" s="19" t="s">
        <v>2</v>
      </c>
    </row>
    <row r="88" spans="1:3" ht="15.75" customHeight="1">
      <c r="A88" s="17" t="s">
        <v>64</v>
      </c>
      <c r="B88" s="20">
        <f>SUM(Autauga!B63,Bibb!B63,Chilton!B68,Coosa!B68,Elmore!B68,Jefferson!B68,Shelby!B68,Talladega!B73,)</f>
        <v>14054</v>
      </c>
      <c r="C88" s="4">
        <f>B88/B90</f>
        <v>0.19217305693813924</v>
      </c>
    </row>
    <row r="89" spans="1:3" ht="15.75" customHeight="1">
      <c r="A89" s="17" t="s">
        <v>65</v>
      </c>
      <c r="B89" s="20">
        <f>SUM(Autauga!B64,Bibb!B64,Chilton!B69,Coosa!B69,Elmore!B69,Jefferson!B69,Shelby!B69,Talladega!B74,)</f>
        <v>59078</v>
      </c>
      <c r="C89" s="4">
        <f>B89/B90</f>
        <v>0.80782694306186076</v>
      </c>
    </row>
    <row r="90" spans="1:3" ht="15.75" customHeight="1">
      <c r="A90" s="1" t="s">
        <v>6</v>
      </c>
      <c r="B90" s="2">
        <f t="shared" ref="B90:C90" si="13">SUM(B87:B89)</f>
        <v>73132</v>
      </c>
      <c r="C90" s="7">
        <f t="shared" si="13"/>
        <v>1</v>
      </c>
    </row>
    <row r="91" spans="1:3" ht="15.75" customHeight="1">
      <c r="A91" s="6"/>
      <c r="B91" s="6"/>
      <c r="C91" s="18"/>
    </row>
    <row r="92" spans="1:3" ht="15.75" customHeight="1">
      <c r="A92" s="1" t="s">
        <v>66</v>
      </c>
      <c r="B92" s="15" t="s">
        <v>1</v>
      </c>
      <c r="C92" s="19" t="s">
        <v>2</v>
      </c>
    </row>
    <row r="93" spans="1:3" ht="15.75" customHeight="1">
      <c r="A93" s="17" t="s">
        <v>67</v>
      </c>
      <c r="B93" s="20">
        <f>SUM(Blount!B73,Calhoun!B80,Cherokee!B78,Cullman!B78,Etowah!B78,Marshall!B73,'St. Clair'!B83,Talladega!B78)</f>
        <v>35647</v>
      </c>
      <c r="C93" s="4">
        <f>B93/B95</f>
        <v>0.53959099647306363</v>
      </c>
    </row>
    <row r="94" spans="1:3" ht="15.75" customHeight="1">
      <c r="A94" s="17" t="s">
        <v>68</v>
      </c>
      <c r="B94" s="20">
        <f>SUM(Blount!B74,Calhoun!B81,Cherokee!B79,Cullman!B79,Etowah!B79,Marshall!B74,'St. Clair'!B84,Talladega!B79)</f>
        <v>30416</v>
      </c>
      <c r="C94" s="4">
        <f>B94/B95</f>
        <v>0.46040900352693642</v>
      </c>
    </row>
    <row r="95" spans="1:3" ht="15.75" customHeight="1">
      <c r="A95" s="1" t="s">
        <v>6</v>
      </c>
      <c r="B95" s="2">
        <f t="shared" ref="B95:C95" si="14">SUM(B92:B94)</f>
        <v>66063</v>
      </c>
      <c r="C95" s="7">
        <f t="shared" si="14"/>
        <v>1</v>
      </c>
    </row>
    <row r="96" spans="1:3" ht="15.75" customHeight="1">
      <c r="A96" s="6"/>
      <c r="B96" s="6"/>
      <c r="C96" s="18"/>
    </row>
    <row r="97" spans="1:3" ht="15.75" customHeight="1">
      <c r="A97" s="1" t="s">
        <v>69</v>
      </c>
      <c r="B97" s="2" t="s">
        <v>1</v>
      </c>
      <c r="C97" s="7" t="s">
        <v>2</v>
      </c>
    </row>
    <row r="98" spans="1:3" ht="15.75" customHeight="1">
      <c r="A98" s="3" t="s">
        <v>70</v>
      </c>
      <c r="B98" s="2">
        <f>SUM(Dekalb!B78,Jackson!B68,Limestone!B68,Madison!B73)</f>
        <v>20354</v>
      </c>
      <c r="C98" s="4">
        <f>B98/B101</f>
        <v>0.42308092040990253</v>
      </c>
    </row>
    <row r="99" spans="1:3" ht="15.75" customHeight="1">
      <c r="A99" s="3" t="s">
        <v>71</v>
      </c>
      <c r="B99" s="2">
        <f>SUM(Dekalb!B79,Jackson!B69,Limestone!B69,Madison!B74)</f>
        <v>15504</v>
      </c>
      <c r="C99" s="4">
        <f>B99/B101</f>
        <v>0.32226818266852358</v>
      </c>
    </row>
    <row r="100" spans="1:3" ht="15.75" customHeight="1">
      <c r="A100" s="3" t="s">
        <v>72</v>
      </c>
      <c r="B100" s="2">
        <f>SUM(Dekalb!B80,Jackson!B70,Limestone!B70,Madison!B75)</f>
        <v>12251</v>
      </c>
      <c r="C100" s="4">
        <f>B100/B101</f>
        <v>0.25465089692157394</v>
      </c>
    </row>
    <row r="101" spans="1:3" ht="15.75" customHeight="1">
      <c r="A101" s="1" t="s">
        <v>6</v>
      </c>
      <c r="B101" s="2">
        <f t="shared" ref="B101:C101" si="15">SUM(B98:B100)</f>
        <v>48109</v>
      </c>
      <c r="C101" s="7">
        <f t="shared" si="15"/>
        <v>1</v>
      </c>
    </row>
    <row r="102" spans="1:3" ht="15.75" customHeight="1">
      <c r="A102" s="6"/>
      <c r="B102" s="6"/>
      <c r="C102" s="18"/>
    </row>
    <row r="103" spans="1:3" ht="15.75" customHeight="1">
      <c r="A103" s="1" t="s">
        <v>73</v>
      </c>
      <c r="B103" s="15" t="s">
        <v>1</v>
      </c>
      <c r="C103" s="19" t="s">
        <v>2</v>
      </c>
    </row>
    <row r="104" spans="1:3" ht="15.75" customHeight="1">
      <c r="A104" s="17" t="s">
        <v>74</v>
      </c>
      <c r="B104" s="20">
        <f>SUM(Lauderdale!B73)</f>
        <v>2914</v>
      </c>
      <c r="C104" s="4">
        <f>B104/B106</f>
        <v>0.59263778726865979</v>
      </c>
    </row>
    <row r="105" spans="1:3" ht="15.75" customHeight="1">
      <c r="A105" s="17" t="s">
        <v>75</v>
      </c>
      <c r="B105" s="20">
        <f>SUM(Lauderdale!B74)</f>
        <v>2003</v>
      </c>
      <c r="C105" s="4">
        <f>B105/B106</f>
        <v>0.40736221273134027</v>
      </c>
    </row>
    <row r="106" spans="1:3" ht="15.75" customHeight="1">
      <c r="A106" s="1" t="s">
        <v>6</v>
      </c>
      <c r="B106" s="2">
        <f t="shared" ref="B106:C106" si="16">SUM(B103:B105)</f>
        <v>4917</v>
      </c>
      <c r="C106" s="7">
        <f t="shared" si="16"/>
        <v>1</v>
      </c>
    </row>
    <row r="107" spans="1:3" ht="15.75" customHeight="1">
      <c r="A107" s="1"/>
      <c r="B107" s="2"/>
      <c r="C107" s="7"/>
    </row>
    <row r="108" spans="1:3" ht="15.75" customHeight="1">
      <c r="A108" s="1" t="s">
        <v>76</v>
      </c>
      <c r="B108" s="15" t="s">
        <v>1</v>
      </c>
      <c r="C108" s="19" t="s">
        <v>2</v>
      </c>
    </row>
    <row r="109" spans="1:3" ht="15.75" customHeight="1">
      <c r="A109" s="17" t="s">
        <v>77</v>
      </c>
      <c r="B109" s="20">
        <f>SUM(Morgan!B68)</f>
        <v>1172</v>
      </c>
      <c r="C109" s="4">
        <f>B109/B111</f>
        <v>0.33533619456366237</v>
      </c>
    </row>
    <row r="110" spans="1:3" ht="15.75" customHeight="1">
      <c r="A110" s="17" t="s">
        <v>78</v>
      </c>
      <c r="B110" s="20">
        <f>SUM(Morgan!B69)</f>
        <v>2323</v>
      </c>
      <c r="C110" s="4">
        <f>B110/B111</f>
        <v>0.66466380543633763</v>
      </c>
    </row>
    <row r="111" spans="1:3" ht="15.75" customHeight="1">
      <c r="A111" s="1" t="s">
        <v>6</v>
      </c>
      <c r="B111" s="2">
        <f t="shared" ref="B111:C111" si="17">SUM(B108:B110)</f>
        <v>3495</v>
      </c>
      <c r="C111" s="7">
        <f t="shared" si="17"/>
        <v>1</v>
      </c>
    </row>
    <row r="112" spans="1:3" ht="15.75" customHeight="1">
      <c r="A112" s="6"/>
      <c r="B112" s="6"/>
      <c r="C112" s="18"/>
    </row>
    <row r="113" spans="1:3" ht="15.75" customHeight="1">
      <c r="A113" s="1" t="s">
        <v>79</v>
      </c>
      <c r="B113" s="15" t="s">
        <v>1</v>
      </c>
      <c r="C113" s="19" t="s">
        <v>2</v>
      </c>
    </row>
    <row r="114" spans="1:3" ht="15.75" customHeight="1">
      <c r="A114" s="17" t="s">
        <v>80</v>
      </c>
      <c r="B114" s="20">
        <f>SUM(Walker!B73)</f>
        <v>4322</v>
      </c>
      <c r="C114" s="4">
        <f>B114/B116</f>
        <v>0.42351788339049484</v>
      </c>
    </row>
    <row r="115" spans="1:3" ht="15.75" customHeight="1">
      <c r="A115" s="17" t="s">
        <v>81</v>
      </c>
      <c r="B115" s="20">
        <f>SUM(Walker!B74)</f>
        <v>5883</v>
      </c>
      <c r="C115" s="4">
        <f>B115/B116</f>
        <v>0.5764821166095051</v>
      </c>
    </row>
    <row r="116" spans="1:3" ht="15.75" customHeight="1">
      <c r="A116" s="1" t="s">
        <v>6</v>
      </c>
      <c r="B116" s="2">
        <f t="shared" ref="B116:C116" si="18">SUM(B113:B115)</f>
        <v>10205</v>
      </c>
      <c r="C116" s="7">
        <f t="shared" si="18"/>
        <v>1</v>
      </c>
    </row>
    <row r="117" spans="1:3" ht="15.75" customHeight="1">
      <c r="A117" s="6"/>
      <c r="B117" s="6"/>
      <c r="C117" s="18"/>
    </row>
    <row r="118" spans="1:3" ht="15.75" customHeight="1">
      <c r="A118" s="1" t="s">
        <v>82</v>
      </c>
      <c r="B118" s="2" t="s">
        <v>1</v>
      </c>
      <c r="C118" s="7" t="s">
        <v>2</v>
      </c>
    </row>
    <row r="119" spans="1:3" ht="15.75" customHeight="1">
      <c r="A119" s="3" t="s">
        <v>83</v>
      </c>
      <c r="B119" s="2">
        <f>SUM(Lamar!B73,Marion!B78,Winston!B78)</f>
        <v>1936</v>
      </c>
      <c r="C119" s="4">
        <f>B119/B122</f>
        <v>0.26622662266226621</v>
      </c>
    </row>
    <row r="120" spans="1:3" ht="15.75" customHeight="1">
      <c r="A120" s="3" t="s">
        <v>84</v>
      </c>
      <c r="B120" s="2">
        <f>SUM(Lamar!B74,Marion!B79,Winston!B79)</f>
        <v>1720</v>
      </c>
      <c r="C120" s="4">
        <f>B120/B122</f>
        <v>0.23652365236523654</v>
      </c>
    </row>
    <row r="121" spans="1:3" ht="15.75" customHeight="1">
      <c r="A121" s="3" t="s">
        <v>85</v>
      </c>
      <c r="B121" s="2">
        <f>SUM(Lamar!B75,Marion!B80,Winston!B80)</f>
        <v>3616</v>
      </c>
      <c r="C121" s="4">
        <f>B121/B122</f>
        <v>0.49724972497249725</v>
      </c>
    </row>
    <row r="122" spans="1:3" ht="15.75" customHeight="1">
      <c r="A122" s="1" t="s">
        <v>6</v>
      </c>
      <c r="B122" s="2">
        <f t="shared" ref="B122:C122" si="19">SUM(B119:B121)</f>
        <v>7272</v>
      </c>
      <c r="C122" s="7">
        <f t="shared" si="19"/>
        <v>1</v>
      </c>
    </row>
    <row r="123" spans="1:3" ht="15.75" customHeight="1">
      <c r="A123" s="21"/>
      <c r="B123" s="13"/>
      <c r="C123" s="22"/>
    </row>
    <row r="124" spans="1:3" ht="15.75" customHeight="1">
      <c r="A124" s="1" t="s">
        <v>86</v>
      </c>
      <c r="B124" s="15" t="s">
        <v>1</v>
      </c>
      <c r="C124" s="19" t="s">
        <v>2</v>
      </c>
    </row>
    <row r="125" spans="1:3" ht="15.75" customHeight="1">
      <c r="A125" s="17" t="s">
        <v>87</v>
      </c>
      <c r="B125" s="20">
        <f>SUM(Madison!B68)</f>
        <v>2897</v>
      </c>
      <c r="C125" s="4">
        <f>B125/B127</f>
        <v>0.39313339666169089</v>
      </c>
    </row>
    <row r="126" spans="1:3" ht="15.75" customHeight="1">
      <c r="A126" s="17" t="s">
        <v>88</v>
      </c>
      <c r="B126" s="20">
        <f>SUM(Madison!B69)</f>
        <v>4472</v>
      </c>
      <c r="C126" s="4">
        <f>B126/B127</f>
        <v>0.60686660333830911</v>
      </c>
    </row>
    <row r="127" spans="1:3" ht="15.75" customHeight="1">
      <c r="A127" s="1" t="s">
        <v>6</v>
      </c>
      <c r="B127" s="2">
        <f t="shared" ref="B127:C127" si="20">SUM(B124:B126)</f>
        <v>7369</v>
      </c>
      <c r="C127" s="7">
        <f t="shared" si="20"/>
        <v>1</v>
      </c>
    </row>
    <row r="128" spans="1:3" ht="15.75" customHeight="1">
      <c r="A128" s="6"/>
      <c r="B128" s="6"/>
      <c r="C128" s="18"/>
    </row>
    <row r="129" spans="1:3" ht="15.75" customHeight="1">
      <c r="A129" s="1" t="s">
        <v>89</v>
      </c>
      <c r="B129" s="15" t="s">
        <v>1</v>
      </c>
      <c r="C129" s="19" t="s">
        <v>2</v>
      </c>
    </row>
    <row r="130" spans="1:3" ht="15.75" customHeight="1">
      <c r="A130" s="17" t="s">
        <v>90</v>
      </c>
      <c r="B130" s="20">
        <f>SUM(Chambers!B78,Randolph!B83)</f>
        <v>1718</v>
      </c>
      <c r="C130" s="4">
        <f>B130/B133</f>
        <v>0.32094152811507565</v>
      </c>
    </row>
    <row r="131" spans="1:3" ht="15.75" customHeight="1">
      <c r="A131" s="17" t="s">
        <v>91</v>
      </c>
      <c r="B131" s="20">
        <f>SUM(Chambers!B79,Randolph!B84)</f>
        <v>1689</v>
      </c>
      <c r="C131" s="4">
        <f>B131/B133</f>
        <v>0.31552400523071172</v>
      </c>
    </row>
    <row r="132" spans="1:3" ht="15.75" customHeight="1">
      <c r="A132" s="17" t="s">
        <v>92</v>
      </c>
      <c r="B132" s="20">
        <f>SUM(Chambers!B80,Randolph!B85)</f>
        <v>1946</v>
      </c>
      <c r="C132" s="4">
        <f>B132/B133</f>
        <v>0.36353446665421257</v>
      </c>
    </row>
    <row r="133" spans="1:3" ht="15.75" customHeight="1">
      <c r="A133" s="1" t="s">
        <v>6</v>
      </c>
      <c r="B133" s="2">
        <f t="shared" ref="B133:C133" si="21">SUM(B130:B132)</f>
        <v>5353</v>
      </c>
      <c r="C133" s="7">
        <f t="shared" si="21"/>
        <v>1</v>
      </c>
    </row>
    <row r="134" spans="1:3" ht="15.75" customHeight="1">
      <c r="A134" s="6"/>
      <c r="B134" s="6"/>
      <c r="C134" s="18"/>
    </row>
    <row r="135" spans="1:3" ht="15.75" customHeight="1">
      <c r="A135" s="1" t="s">
        <v>93</v>
      </c>
      <c r="B135" s="2" t="s">
        <v>1</v>
      </c>
      <c r="C135" s="7" t="s">
        <v>2</v>
      </c>
    </row>
    <row r="136" spans="1:3" ht="15.75" customHeight="1">
      <c r="A136" s="3" t="s">
        <v>94</v>
      </c>
      <c r="B136" s="2">
        <f>SUM(Cleburne!B78,Calhoun!B73)</f>
        <v>1447</v>
      </c>
      <c r="C136" s="4">
        <f>B136/B140</f>
        <v>0.22605842837056711</v>
      </c>
    </row>
    <row r="137" spans="1:3" ht="15.75" customHeight="1">
      <c r="A137" s="3" t="s">
        <v>95</v>
      </c>
      <c r="B137" s="2">
        <f>SUM(Cleburne!B79,Calhoun!B74)</f>
        <v>506</v>
      </c>
      <c r="C137" s="4">
        <f>B137/B140</f>
        <v>7.9050148414310267E-2</v>
      </c>
    </row>
    <row r="138" spans="1:3" ht="15.75" customHeight="1">
      <c r="A138" s="3" t="s">
        <v>96</v>
      </c>
      <c r="B138" s="2">
        <f>SUM(Cleburne!B80,Calhoun!B75)</f>
        <v>967</v>
      </c>
      <c r="C138" s="4">
        <f>B138/B140</f>
        <v>0.15107014528979848</v>
      </c>
    </row>
    <row r="139" spans="1:3" ht="15.75" customHeight="1">
      <c r="A139" s="3" t="s">
        <v>97</v>
      </c>
      <c r="B139" s="2">
        <f>SUM(Cleburne!B81,Calhoun!B76)</f>
        <v>3481</v>
      </c>
      <c r="C139" s="4">
        <f>B139/B140</f>
        <v>0.5438212779253242</v>
      </c>
    </row>
    <row r="140" spans="1:3" ht="15.75" customHeight="1">
      <c r="A140" s="1" t="s">
        <v>6</v>
      </c>
      <c r="B140" s="2">
        <f t="shared" ref="B140:C140" si="22">SUM(B136:B139)</f>
        <v>6401</v>
      </c>
      <c r="C140" s="7">
        <f t="shared" si="22"/>
        <v>1</v>
      </c>
    </row>
    <row r="141" spans="1:3" ht="15.75" customHeight="1">
      <c r="A141" s="23"/>
      <c r="B141" s="24"/>
      <c r="C141" s="14"/>
    </row>
    <row r="142" spans="1:3" ht="15.75" customHeight="1">
      <c r="A142" s="25" t="s">
        <v>98</v>
      </c>
      <c r="B142" s="26" t="s">
        <v>1</v>
      </c>
      <c r="C142" s="27" t="s">
        <v>2</v>
      </c>
    </row>
    <row r="143" spans="1:3" ht="15.75" customHeight="1">
      <c r="A143" s="26" t="s">
        <v>99</v>
      </c>
      <c r="B143" s="20">
        <f>SUM(Jefferson!B83,'St. Clair'!B73)</f>
        <v>389</v>
      </c>
      <c r="C143" s="4">
        <f>B143/B145</f>
        <v>0.20207792207792208</v>
      </c>
    </row>
    <row r="144" spans="1:3" ht="15.75" customHeight="1">
      <c r="A144" s="26" t="s">
        <v>100</v>
      </c>
      <c r="B144" s="20">
        <f>SUM(Jefferson!B84,'St. Clair'!B74)</f>
        <v>1536</v>
      </c>
      <c r="C144" s="4">
        <f>B144/B145</f>
        <v>0.79792207792207792</v>
      </c>
    </row>
    <row r="145" spans="1:3" ht="15.75" customHeight="1">
      <c r="A145" s="25" t="s">
        <v>6</v>
      </c>
      <c r="B145" s="2">
        <f t="shared" ref="B145:C145" si="23">SUM(B142:B144)</f>
        <v>1925</v>
      </c>
      <c r="C145" s="7">
        <f t="shared" si="23"/>
        <v>1</v>
      </c>
    </row>
    <row r="146" spans="1:3" ht="15.75" customHeight="1">
      <c r="A146" s="6"/>
      <c r="B146" s="6"/>
      <c r="C146" s="18"/>
    </row>
    <row r="147" spans="1:3" ht="15.75" customHeight="1">
      <c r="A147" s="25" t="s">
        <v>101</v>
      </c>
      <c r="B147" s="26" t="s">
        <v>1</v>
      </c>
      <c r="C147" s="27" t="s">
        <v>2</v>
      </c>
    </row>
    <row r="148" spans="1:3" ht="15.75" customHeight="1">
      <c r="A148" s="26" t="s">
        <v>102</v>
      </c>
      <c r="B148" s="20">
        <f>SUM(Jefferson!B88,Shelby!B88)</f>
        <v>2285</v>
      </c>
      <c r="C148" s="4">
        <f>B148/B151</f>
        <v>0.37881299734748008</v>
      </c>
    </row>
    <row r="149" spans="1:3" ht="15.75" customHeight="1">
      <c r="A149" s="26" t="s">
        <v>103</v>
      </c>
      <c r="B149" s="20">
        <f>SUM(Jefferson!B89,Shelby!B89)</f>
        <v>3368</v>
      </c>
      <c r="C149" s="4">
        <f>B149/B151</f>
        <v>0.55835543766578244</v>
      </c>
    </row>
    <row r="150" spans="1:3" ht="15.75" customHeight="1">
      <c r="A150" s="26" t="s">
        <v>104</v>
      </c>
      <c r="B150" s="20">
        <f>SUM(Jefferson!B90,Shelby!B90)</f>
        <v>379</v>
      </c>
      <c r="C150" s="4">
        <f>B150/B151</f>
        <v>6.2831564986737407E-2</v>
      </c>
    </row>
    <row r="151" spans="1:3" ht="15.75" customHeight="1">
      <c r="A151" s="25" t="s">
        <v>6</v>
      </c>
      <c r="B151" s="2">
        <f t="shared" ref="B151:C151" si="24">SUM(B148:B150)</f>
        <v>6032</v>
      </c>
      <c r="C151" s="7">
        <f t="shared" si="24"/>
        <v>0.99999999999999989</v>
      </c>
    </row>
    <row r="152" spans="1:3" ht="15.75" customHeight="1">
      <c r="A152" s="6"/>
      <c r="B152" s="6"/>
      <c r="C152" s="18"/>
    </row>
    <row r="153" spans="1:3" ht="15.75" customHeight="1">
      <c r="A153" s="1" t="s">
        <v>105</v>
      </c>
      <c r="B153" s="15" t="s">
        <v>1</v>
      </c>
      <c r="C153" s="19" t="s">
        <v>2</v>
      </c>
    </row>
    <row r="154" spans="1:3" ht="15.75" customHeight="1">
      <c r="A154" s="17" t="s">
        <v>106</v>
      </c>
      <c r="B154" s="20">
        <f>SUM('St. Clair'!B78)</f>
        <v>3414</v>
      </c>
      <c r="C154" s="4">
        <f>B154/B156</f>
        <v>0.69744637385086827</v>
      </c>
    </row>
    <row r="155" spans="1:3" ht="15.75" customHeight="1">
      <c r="A155" s="17" t="s">
        <v>107</v>
      </c>
      <c r="B155" s="20">
        <f>SUM('St. Clair'!B79)</f>
        <v>1481</v>
      </c>
      <c r="C155" s="4">
        <f>B155/B156</f>
        <v>0.30255362614913178</v>
      </c>
    </row>
    <row r="156" spans="1:3" ht="15.75" customHeight="1">
      <c r="A156" s="1" t="s">
        <v>6</v>
      </c>
      <c r="B156" s="2">
        <f>SUM(B152:B155)</f>
        <v>4895</v>
      </c>
      <c r="C156" s="7">
        <f>SUM(C153:C155)</f>
        <v>1</v>
      </c>
    </row>
    <row r="157" spans="1:3" ht="15.75" customHeight="1">
      <c r="A157" s="6"/>
      <c r="B157" s="6"/>
      <c r="C157" s="18"/>
    </row>
    <row r="158" spans="1:3" ht="15.75" customHeight="1">
      <c r="A158" s="1" t="s">
        <v>108</v>
      </c>
      <c r="B158" s="15" t="s">
        <v>1</v>
      </c>
      <c r="C158" s="19" t="s">
        <v>2</v>
      </c>
    </row>
    <row r="159" spans="1:3" ht="15.75" customHeight="1">
      <c r="A159" s="17" t="s">
        <v>109</v>
      </c>
      <c r="B159" s="20">
        <f>SUM(Baldwin!B88,Choctaw!B68,Washington!B73)</f>
        <v>2771</v>
      </c>
      <c r="C159" s="4">
        <f>B159/B161</f>
        <v>0.45189171559034574</v>
      </c>
    </row>
    <row r="160" spans="1:3" ht="15.75" customHeight="1">
      <c r="A160" s="17" t="s">
        <v>110</v>
      </c>
      <c r="B160" s="20">
        <f>SUM(Baldwin!B89,Choctaw!B69,Washington!B74)</f>
        <v>3361</v>
      </c>
      <c r="C160" s="4">
        <f>B160/B161</f>
        <v>0.54810828440965431</v>
      </c>
    </row>
    <row r="161" spans="1:3" ht="15.75" customHeight="1">
      <c r="A161" s="1" t="s">
        <v>6</v>
      </c>
      <c r="B161" s="2">
        <f t="shared" ref="B161:C161" si="25">SUM(B158:B160)</f>
        <v>6132</v>
      </c>
      <c r="C161" s="7">
        <f t="shared" si="25"/>
        <v>1</v>
      </c>
    </row>
    <row r="162" spans="1:3" ht="15.75" customHeight="1">
      <c r="A162" s="21"/>
      <c r="B162" s="13"/>
      <c r="C162" s="22"/>
    </row>
    <row r="163" spans="1:3" ht="15.75" customHeight="1">
      <c r="A163" s="25" t="s">
        <v>111</v>
      </c>
      <c r="B163" s="2" t="s">
        <v>1</v>
      </c>
      <c r="C163" s="7" t="s">
        <v>2</v>
      </c>
    </row>
    <row r="164" spans="1:3" ht="15.75" customHeight="1">
      <c r="A164" s="26" t="s">
        <v>112</v>
      </c>
      <c r="B164" s="26">
        <f>SUM(Henry!B78,Houston!B84)</f>
        <v>2018</v>
      </c>
      <c r="C164" s="4">
        <f>B164/B166</f>
        <v>0.44380910490433251</v>
      </c>
    </row>
    <row r="165" spans="1:3" ht="15.75" customHeight="1">
      <c r="A165" s="26" t="s">
        <v>113</v>
      </c>
      <c r="B165" s="26">
        <f>SUM(Henry!B79,Houston!B85)</f>
        <v>2529</v>
      </c>
      <c r="C165" s="4">
        <f>B165/B166</f>
        <v>0.55619089509566744</v>
      </c>
    </row>
    <row r="166" spans="1:3" ht="15.75" customHeight="1">
      <c r="A166" s="1" t="s">
        <v>6</v>
      </c>
      <c r="B166" s="2">
        <f>SUM(B163:B165)</f>
        <v>4547</v>
      </c>
      <c r="C166" s="7">
        <f>SUM(C162:C165)</f>
        <v>1</v>
      </c>
    </row>
    <row r="167" spans="1:3" ht="15.75" customHeight="1">
      <c r="A167" s="6"/>
      <c r="B167" s="6"/>
      <c r="C167" s="18"/>
    </row>
    <row r="168" spans="1:3" ht="15.75" customHeight="1">
      <c r="A168" s="1" t="s">
        <v>114</v>
      </c>
      <c r="B168" s="15" t="s">
        <v>1</v>
      </c>
      <c r="C168" s="19" t="s">
        <v>2</v>
      </c>
    </row>
    <row r="169" spans="1:3" ht="15.75" customHeight="1">
      <c r="A169" s="17" t="s">
        <v>115</v>
      </c>
      <c r="B169" s="20">
        <f>SUM(Coffee!B78)</f>
        <v>3265</v>
      </c>
      <c r="C169" s="4">
        <f>B169/B171</f>
        <v>0.62143129044537493</v>
      </c>
    </row>
    <row r="170" spans="1:3" ht="15.75" customHeight="1">
      <c r="A170" s="17" t="s">
        <v>116</v>
      </c>
      <c r="B170" s="20">
        <f>SUM(Coffee!B79)</f>
        <v>1989</v>
      </c>
      <c r="C170" s="4">
        <f>B170/B171</f>
        <v>0.37856870955462507</v>
      </c>
    </row>
    <row r="171" spans="1:3" ht="15.75" customHeight="1">
      <c r="A171" s="1" t="s">
        <v>6</v>
      </c>
      <c r="B171" s="2">
        <f t="shared" ref="B171:C171" si="26">SUM(B168:B170)</f>
        <v>5254</v>
      </c>
      <c r="C171" s="7">
        <f t="shared" si="26"/>
        <v>1</v>
      </c>
    </row>
    <row r="172" spans="1:3" ht="15.75" customHeight="1">
      <c r="A172" s="21"/>
      <c r="B172" s="13"/>
      <c r="C172" s="22"/>
    </row>
    <row r="173" spans="1:3" ht="15.75" customHeight="1">
      <c r="A173" s="1" t="s">
        <v>117</v>
      </c>
      <c r="B173" s="15" t="s">
        <v>1</v>
      </c>
      <c r="C173" s="19" t="s">
        <v>2</v>
      </c>
    </row>
    <row r="174" spans="1:3" ht="15.75" customHeight="1">
      <c r="A174" s="17" t="s">
        <v>118</v>
      </c>
      <c r="B174" s="20">
        <f>SUM(Houston!B89)</f>
        <v>890</v>
      </c>
      <c r="C174" s="4">
        <f>B174/B176</f>
        <v>0.78621908127208484</v>
      </c>
    </row>
    <row r="175" spans="1:3" ht="15.75" customHeight="1">
      <c r="A175" s="17" t="s">
        <v>119</v>
      </c>
      <c r="B175" s="20">
        <f>SUM(Houston!B90)</f>
        <v>242</v>
      </c>
      <c r="C175" s="4">
        <f>B175/B176</f>
        <v>0.21378091872791519</v>
      </c>
    </row>
    <row r="176" spans="1:3" ht="15.75" customHeight="1">
      <c r="A176" s="1" t="s">
        <v>6</v>
      </c>
      <c r="B176" s="2">
        <f t="shared" ref="B176:C176" si="27">SUM(B173:B175)</f>
        <v>1132</v>
      </c>
      <c r="C176" s="7">
        <f t="shared" si="27"/>
        <v>1</v>
      </c>
    </row>
    <row r="177" spans="1:3" ht="15.75" customHeight="1">
      <c r="A177" s="6"/>
      <c r="B177" s="6"/>
      <c r="C177" s="18"/>
    </row>
    <row r="178" spans="1:3" ht="15.75" customHeight="1">
      <c r="A178" s="1" t="s">
        <v>120</v>
      </c>
      <c r="B178" s="2" t="s">
        <v>1</v>
      </c>
      <c r="C178" s="7" t="s">
        <v>2</v>
      </c>
    </row>
    <row r="179" spans="1:3" ht="15.75" customHeight="1">
      <c r="A179" s="3" t="s">
        <v>121</v>
      </c>
      <c r="B179" s="2">
        <f>SUM(Baldwin!B93)</f>
        <v>1451</v>
      </c>
      <c r="C179" s="4">
        <f>B179/B182</f>
        <v>0.19032004197271774</v>
      </c>
    </row>
    <row r="180" spans="1:3" ht="15.75" customHeight="1">
      <c r="A180" s="3" t="s">
        <v>122</v>
      </c>
      <c r="B180" s="2">
        <f>SUM(Baldwin!B94)</f>
        <v>2935</v>
      </c>
      <c r="C180" s="4">
        <f>B180/B182</f>
        <v>0.38496852046169988</v>
      </c>
    </row>
    <row r="181" spans="1:3" ht="15.75" customHeight="1">
      <c r="A181" s="3" t="s">
        <v>123</v>
      </c>
      <c r="B181" s="2">
        <f>SUM(Baldwin!B95)</f>
        <v>3238</v>
      </c>
      <c r="C181" s="4">
        <f>B181/B182</f>
        <v>0.42471143756558238</v>
      </c>
    </row>
    <row r="182" spans="1:3" ht="15.75" customHeight="1">
      <c r="A182" s="1" t="s">
        <v>6</v>
      </c>
      <c r="B182" s="2">
        <f t="shared" ref="B182:C182" si="28">SUM(B179:B181)</f>
        <v>7624</v>
      </c>
      <c r="C182" s="7">
        <f t="shared" si="28"/>
        <v>1</v>
      </c>
    </row>
    <row r="183" spans="1:3" ht="15.75" customHeight="1">
      <c r="A183" s="6"/>
      <c r="B183" s="6"/>
      <c r="C183" s="18"/>
    </row>
    <row r="184" spans="1:3" ht="15.75" customHeight="1">
      <c r="A184" s="1" t="s">
        <v>124</v>
      </c>
      <c r="B184" s="15" t="s">
        <v>1</v>
      </c>
      <c r="C184" s="19" t="s">
        <v>2</v>
      </c>
    </row>
    <row r="185" spans="1:3" ht="15.75" customHeight="1">
      <c r="A185" s="17" t="s">
        <v>125</v>
      </c>
      <c r="B185" s="20">
        <f>SUM(Baldwin!B99)</f>
        <v>2957</v>
      </c>
      <c r="C185" s="4">
        <f>B185/B187</f>
        <v>0.51399269946115067</v>
      </c>
    </row>
    <row r="186" spans="1:3" ht="15.75" customHeight="1">
      <c r="A186" s="17" t="s">
        <v>126</v>
      </c>
      <c r="B186" s="20">
        <f>SUM(Baldwin!B100)</f>
        <v>2796</v>
      </c>
      <c r="C186" s="4">
        <f>B186/B187</f>
        <v>0.48600730053884927</v>
      </c>
    </row>
    <row r="187" spans="1:3" ht="15.75" customHeight="1">
      <c r="A187" s="1" t="s">
        <v>6</v>
      </c>
      <c r="B187" s="2">
        <f t="shared" ref="B187:C187" si="29">SUM(B184:B186)</f>
        <v>5753</v>
      </c>
      <c r="C187" s="7">
        <f t="shared" si="29"/>
        <v>1</v>
      </c>
    </row>
    <row r="188" spans="1:3" ht="15.75" customHeight="1">
      <c r="A188" s="21"/>
      <c r="B188" s="13"/>
      <c r="C188" s="22"/>
    </row>
    <row r="189" spans="1:3" ht="15.75" customHeight="1">
      <c r="A189" s="1" t="s">
        <v>127</v>
      </c>
      <c r="B189" s="15" t="s">
        <v>1</v>
      </c>
      <c r="C189" s="19" t="s">
        <v>2</v>
      </c>
    </row>
    <row r="190" spans="1:3" ht="15.75" customHeight="1">
      <c r="A190" s="17" t="s">
        <v>128</v>
      </c>
      <c r="B190" s="20">
        <f>SUM(Mobile!B88)</f>
        <v>623</v>
      </c>
      <c r="C190" s="4">
        <f>B190/B192</f>
        <v>0.13949843260188088</v>
      </c>
    </row>
    <row r="191" spans="1:3" ht="15.75" customHeight="1">
      <c r="A191" s="17" t="s">
        <v>129</v>
      </c>
      <c r="B191" s="20">
        <f>SUM(Mobile!B89)</f>
        <v>3843</v>
      </c>
      <c r="C191" s="4">
        <f>B191/B192</f>
        <v>0.86050156739811912</v>
      </c>
    </row>
    <row r="192" spans="1:3" ht="15.75" customHeight="1">
      <c r="A192" s="1" t="s">
        <v>6</v>
      </c>
      <c r="B192" s="2">
        <f t="shared" ref="B192:C192" si="30">SUM(B189:B191)</f>
        <v>4466</v>
      </c>
      <c r="C192" s="7">
        <f t="shared" si="30"/>
        <v>1</v>
      </c>
    </row>
    <row r="193" spans="1:3" ht="15.75" customHeight="1">
      <c r="A193" s="6"/>
      <c r="B193" s="6"/>
      <c r="C193" s="18"/>
    </row>
    <row r="194" spans="1:3" ht="15.75" customHeight="1">
      <c r="A194" s="1" t="s">
        <v>130</v>
      </c>
      <c r="B194" s="15" t="s">
        <v>1</v>
      </c>
      <c r="C194" s="19" t="s">
        <v>2</v>
      </c>
    </row>
    <row r="195" spans="1:3" ht="15.75" customHeight="1">
      <c r="A195" s="17" t="s">
        <v>131</v>
      </c>
      <c r="B195" s="20">
        <f>SUM(Cullman!B73,Marion!B73,Winston!B73)</f>
        <v>8439</v>
      </c>
      <c r="C195" s="4">
        <f>B195/B197</f>
        <v>0.3535548200594914</v>
      </c>
    </row>
    <row r="196" spans="1:3" ht="15.75" customHeight="1">
      <c r="A196" s="17" t="s">
        <v>132</v>
      </c>
      <c r="B196" s="20">
        <f>SUM(Cullman!B74,Marion!B74,Winston!B74)</f>
        <v>15430</v>
      </c>
      <c r="C196" s="4">
        <f>B196/B197</f>
        <v>0.64644517994050865</v>
      </c>
    </row>
    <row r="197" spans="1:3" ht="15.75" customHeight="1">
      <c r="A197" s="1" t="s">
        <v>6</v>
      </c>
      <c r="B197" s="2">
        <f t="shared" ref="B197:C197" si="31">SUM(B194:B196)</f>
        <v>23869</v>
      </c>
      <c r="C197" s="7">
        <f t="shared" si="31"/>
        <v>1</v>
      </c>
    </row>
    <row r="198" spans="1:3" ht="15.75" customHeight="1">
      <c r="A198" s="6"/>
      <c r="B198" s="6"/>
      <c r="C198" s="18"/>
    </row>
    <row r="199" spans="1:3" ht="15.75" customHeight="1">
      <c r="A199" s="1" t="s">
        <v>133</v>
      </c>
      <c r="B199" s="15" t="s">
        <v>1</v>
      </c>
      <c r="C199" s="19" t="s">
        <v>2</v>
      </c>
    </row>
    <row r="200" spans="1:3" ht="15.75" customHeight="1">
      <c r="A200" s="17" t="s">
        <v>134</v>
      </c>
      <c r="B200" s="20">
        <f>SUM(Cherokee!B73,Dekalb!B73,Etowah!B73)</f>
        <v>8325</v>
      </c>
      <c r="C200" s="4">
        <f>B200/B202</f>
        <v>0.53827751196172247</v>
      </c>
    </row>
    <row r="201" spans="1:3" ht="15.75" customHeight="1">
      <c r="A201" s="17" t="s">
        <v>135</v>
      </c>
      <c r="B201" s="20">
        <f>SUM(Cherokee!B74,Dekalb!B74,Etowah!B74)</f>
        <v>7141</v>
      </c>
      <c r="C201" s="4">
        <f>B201/B202</f>
        <v>0.46172248803827753</v>
      </c>
    </row>
    <row r="202" spans="1:3" ht="15.75" customHeight="1">
      <c r="A202" s="1" t="s">
        <v>6</v>
      </c>
      <c r="B202" s="2">
        <f t="shared" ref="B202:C202" si="32">SUM(B199:B201)</f>
        <v>15466</v>
      </c>
      <c r="C202" s="7">
        <f t="shared" si="32"/>
        <v>1</v>
      </c>
    </row>
    <row r="203" spans="1:3" ht="15.75" customHeight="1">
      <c r="A203" s="21"/>
      <c r="B203" s="13"/>
      <c r="C203" s="22"/>
    </row>
    <row r="204" spans="1:3" ht="15.75" customHeight="1">
      <c r="A204" s="1" t="s">
        <v>136</v>
      </c>
      <c r="B204" s="15" t="s">
        <v>1</v>
      </c>
      <c r="C204" s="19" t="s">
        <v>2</v>
      </c>
    </row>
    <row r="205" spans="1:3" ht="15.75" customHeight="1">
      <c r="A205" s="17" t="s">
        <v>137</v>
      </c>
      <c r="B205" s="20">
        <f>SUM(Chambers!B73,Clay!B73,Cleburne!B73,Lee!B73,Randolph!B78)</f>
        <v>6994</v>
      </c>
      <c r="C205" s="4">
        <f>B205/B207</f>
        <v>0.37838130274832288</v>
      </c>
    </row>
    <row r="206" spans="1:3" ht="15.75" customHeight="1">
      <c r="A206" s="17" t="s">
        <v>138</v>
      </c>
      <c r="B206" s="20">
        <f>SUM(Chambers!B74,Clay!B74,Cleburne!B74,Lee!B74,Randolph!B79)</f>
        <v>11490</v>
      </c>
      <c r="C206" s="4">
        <f>B206/B207</f>
        <v>0.62161869725167718</v>
      </c>
    </row>
    <row r="207" spans="1:3" ht="15.75" customHeight="1">
      <c r="A207" s="1" t="s">
        <v>6</v>
      </c>
      <c r="B207" s="2">
        <f t="shared" ref="B207:C207" si="33">SUM(B204:B206)</f>
        <v>18484</v>
      </c>
      <c r="C207" s="7">
        <f t="shared" si="33"/>
        <v>1</v>
      </c>
    </row>
    <row r="208" spans="1:3" ht="15.75" customHeight="1">
      <c r="A208" s="28"/>
      <c r="C208" s="29"/>
    </row>
    <row r="209" spans="1:3" ht="15.75" customHeight="1">
      <c r="A209" s="25" t="s">
        <v>139</v>
      </c>
      <c r="B209" s="26" t="s">
        <v>1</v>
      </c>
      <c r="C209" s="27" t="s">
        <v>2</v>
      </c>
    </row>
    <row r="210" spans="1:3" ht="15.75" customHeight="1">
      <c r="A210" s="26" t="s">
        <v>140</v>
      </c>
      <c r="B210" s="20">
        <f>SUM(Jefferson!B73,Shelby!B73)</f>
        <v>8304</v>
      </c>
      <c r="C210" s="4">
        <f>B210/B212</f>
        <v>0.52056168505516554</v>
      </c>
    </row>
    <row r="211" spans="1:3" ht="15.75" customHeight="1">
      <c r="A211" s="26" t="s">
        <v>141</v>
      </c>
      <c r="B211" s="20">
        <f>SUM(Jefferson!B74,Shelby!B74)</f>
        <v>7648</v>
      </c>
      <c r="C211" s="4">
        <f>B211/B212</f>
        <v>0.47943831494483452</v>
      </c>
    </row>
    <row r="212" spans="1:3" ht="15.75" customHeight="1">
      <c r="A212" s="25" t="s">
        <v>6</v>
      </c>
      <c r="B212" s="2">
        <f t="shared" ref="B212:C212" si="34">SUM(B209:B211)</f>
        <v>15952</v>
      </c>
      <c r="C212" s="7">
        <f t="shared" si="34"/>
        <v>1</v>
      </c>
    </row>
    <row r="213" spans="1:3" ht="15.75" customHeight="1">
      <c r="A213" s="6"/>
      <c r="B213" s="6"/>
      <c r="C213" s="18"/>
    </row>
    <row r="214" spans="1:3" ht="15.75" customHeight="1">
      <c r="A214" s="25" t="s">
        <v>142</v>
      </c>
      <c r="B214" s="26" t="s">
        <v>1</v>
      </c>
      <c r="C214" s="27" t="s">
        <v>2</v>
      </c>
    </row>
    <row r="215" spans="1:3" ht="15.75" customHeight="1">
      <c r="A215" s="26" t="s">
        <v>143</v>
      </c>
      <c r="B215" s="20">
        <f>SUM(Jefferson!B78,Shelby!B78)</f>
        <v>6526</v>
      </c>
      <c r="C215" s="4">
        <f>B215/B217</f>
        <v>0.45854412591343452</v>
      </c>
    </row>
    <row r="216" spans="1:3" ht="15.75" customHeight="1">
      <c r="A216" s="26" t="s">
        <v>144</v>
      </c>
      <c r="B216" s="20">
        <f>SUM(Jefferson!B79,Shelby!B79)</f>
        <v>7706</v>
      </c>
      <c r="C216" s="4">
        <f>B216/B217</f>
        <v>0.54145587408656548</v>
      </c>
    </row>
    <row r="217" spans="1:3" ht="15.75" customHeight="1">
      <c r="A217" s="25" t="s">
        <v>6</v>
      </c>
      <c r="B217" s="2">
        <f t="shared" ref="B217:C217" si="35">SUM(B214:B216)</f>
        <v>14232</v>
      </c>
      <c r="C217" s="7">
        <f t="shared" si="35"/>
        <v>1</v>
      </c>
    </row>
    <row r="218" spans="1:3" ht="15.75" customHeight="1">
      <c r="A218" s="6"/>
      <c r="B218" s="6"/>
      <c r="C218" s="18"/>
    </row>
    <row r="219" spans="1:3" ht="15.75" customHeight="1">
      <c r="A219" s="1" t="s">
        <v>145</v>
      </c>
      <c r="B219" s="15" t="s">
        <v>1</v>
      </c>
      <c r="C219" s="19" t="s">
        <v>2</v>
      </c>
    </row>
    <row r="220" spans="1:3" ht="15.75" customHeight="1">
      <c r="A220" s="17" t="s">
        <v>146</v>
      </c>
      <c r="B220" s="20">
        <f>SUM(Baldwin!B78,Mobile!B78,Washington!B68)</f>
        <v>6316</v>
      </c>
      <c r="C220" s="4">
        <f>B220/B222</f>
        <v>0.44623428006217325</v>
      </c>
    </row>
    <row r="221" spans="1:3" ht="15.75" customHeight="1">
      <c r="A221" s="17" t="s">
        <v>147</v>
      </c>
      <c r="B221" s="20">
        <f>SUM(Baldwin!B79,Mobile!B79,Washington!B69)</f>
        <v>7838</v>
      </c>
      <c r="C221" s="4">
        <f>B221/B222</f>
        <v>0.55376571993782675</v>
      </c>
    </row>
    <row r="222" spans="1:3" ht="15.75" customHeight="1">
      <c r="A222" s="1" t="s">
        <v>6</v>
      </c>
      <c r="B222" s="2">
        <f t="shared" ref="B222:C222" si="36">SUM(B219:B221)</f>
        <v>14154</v>
      </c>
      <c r="C222" s="7">
        <f t="shared" si="36"/>
        <v>1</v>
      </c>
    </row>
    <row r="223" spans="1:3" ht="15.75" customHeight="1">
      <c r="A223" s="6"/>
      <c r="B223" s="6"/>
      <c r="C223" s="18"/>
    </row>
    <row r="224" spans="1:3" ht="15.75" customHeight="1">
      <c r="A224" s="1" t="s">
        <v>148</v>
      </c>
      <c r="B224" s="15" t="s">
        <v>1</v>
      </c>
      <c r="C224" s="19" t="s">
        <v>2</v>
      </c>
    </row>
    <row r="225" spans="1:3" ht="15.75" customHeight="1">
      <c r="A225" s="17" t="s">
        <v>149</v>
      </c>
      <c r="B225" s="20">
        <f>SUM(Lee!B78,Russell!B68,Tallapoosa!B73)</f>
        <v>4938</v>
      </c>
      <c r="C225" s="4">
        <f>B225/B227</f>
        <v>0.31097676176081618</v>
      </c>
    </row>
    <row r="226" spans="1:3" ht="15.75" customHeight="1">
      <c r="A226" s="17" t="s">
        <v>150</v>
      </c>
      <c r="B226" s="20">
        <f>SUM(Lee!B79,Russell!B69,Tallapoosa!B74)</f>
        <v>10941</v>
      </c>
      <c r="C226" s="4">
        <f>B226/B227</f>
        <v>0.68902323823918388</v>
      </c>
    </row>
    <row r="227" spans="1:3" ht="15.75" customHeight="1">
      <c r="A227" s="1" t="s">
        <v>6</v>
      </c>
      <c r="B227" s="2">
        <f t="shared" ref="B227:C227" si="37">SUM(B224:B226)</f>
        <v>15879</v>
      </c>
      <c r="C227" s="7">
        <f t="shared" si="37"/>
        <v>1</v>
      </c>
    </row>
    <row r="228" spans="1:3" ht="15.75" customHeight="1">
      <c r="A228" s="6"/>
      <c r="B228" s="6"/>
      <c r="C228" s="18"/>
    </row>
    <row r="229" spans="1:3" ht="15.75" customHeight="1">
      <c r="A229" s="1" t="s">
        <v>151</v>
      </c>
      <c r="B229" s="2" t="s">
        <v>1</v>
      </c>
      <c r="C229" s="7" t="s">
        <v>2</v>
      </c>
    </row>
    <row r="230" spans="1:3" ht="15.75" customHeight="1">
      <c r="A230" s="3" t="s">
        <v>152</v>
      </c>
      <c r="B230" s="2">
        <f>SUM(Dale!B78,Geneva!B78,Houston!B78)</f>
        <v>14088</v>
      </c>
      <c r="C230" s="4">
        <f>B230/B233</f>
        <v>0.8498522048621584</v>
      </c>
    </row>
    <row r="231" spans="1:3" ht="15.75" customHeight="1">
      <c r="A231" s="3" t="s">
        <v>153</v>
      </c>
      <c r="B231" s="2">
        <f>SUM(Dale!B79,Geneva!B79,Houston!B79)</f>
        <v>1959</v>
      </c>
      <c r="C231" s="4">
        <f>B231/B233</f>
        <v>0.11817578572721241</v>
      </c>
    </row>
    <row r="232" spans="1:3" ht="15.75" customHeight="1">
      <c r="A232" s="3" t="s">
        <v>154</v>
      </c>
      <c r="B232" s="2">
        <f>SUM(Dale!B80,Geneva!B80,Houston!B80)</f>
        <v>530</v>
      </c>
      <c r="C232" s="4">
        <f>B232/B233</f>
        <v>3.1972009410629186E-2</v>
      </c>
    </row>
    <row r="233" spans="1:3" ht="15.75" customHeight="1">
      <c r="A233" s="1" t="s">
        <v>6</v>
      </c>
      <c r="B233" s="2">
        <f t="shared" ref="B233:C233" si="38">SUM(B230:B232)</f>
        <v>16577</v>
      </c>
      <c r="C233" s="7">
        <f t="shared" si="38"/>
        <v>1</v>
      </c>
    </row>
    <row r="234" spans="1:3" ht="15.75" customHeight="1">
      <c r="A234" s="6"/>
      <c r="B234" s="6"/>
      <c r="C234" s="18"/>
    </row>
    <row r="235" spans="1:3" ht="15.75" customHeight="1">
      <c r="A235" s="1" t="s">
        <v>155</v>
      </c>
      <c r="B235" s="15" t="s">
        <v>1</v>
      </c>
      <c r="C235" s="19" t="s">
        <v>2</v>
      </c>
    </row>
    <row r="236" spans="1:3" ht="15.75" customHeight="1">
      <c r="A236" s="17" t="s">
        <v>156</v>
      </c>
      <c r="B236" s="20">
        <f>SUM(Baldwin!B83)</f>
        <v>14594</v>
      </c>
      <c r="C236" s="4">
        <f>B236/B238</f>
        <v>0.7277351151889897</v>
      </c>
    </row>
    <row r="237" spans="1:3" ht="15.75" customHeight="1">
      <c r="A237" s="17" t="s">
        <v>157</v>
      </c>
      <c r="B237" s="20">
        <f>SUM(Baldwin!B84)</f>
        <v>5460</v>
      </c>
      <c r="C237" s="4">
        <f>B237/B238</f>
        <v>0.2722648848110103</v>
      </c>
    </row>
    <row r="238" spans="1:3" ht="15.75" customHeight="1">
      <c r="A238" s="1" t="s">
        <v>6</v>
      </c>
      <c r="B238" s="2">
        <f t="shared" ref="B238:C238" si="39">SUM(B235:B237)</f>
        <v>20054</v>
      </c>
      <c r="C238" s="7">
        <f t="shared" si="39"/>
        <v>1</v>
      </c>
    </row>
    <row r="239" spans="1:3" ht="15.75" customHeight="1">
      <c r="A239" s="28"/>
      <c r="C239" s="29"/>
    </row>
    <row r="240" spans="1:3" ht="15.75" customHeight="1">
      <c r="A240" s="1" t="s">
        <v>158</v>
      </c>
      <c r="B240" s="15" t="s">
        <v>1</v>
      </c>
      <c r="C240" s="19" t="s">
        <v>2</v>
      </c>
    </row>
    <row r="241" spans="1:3" ht="15.75" customHeight="1">
      <c r="A241" s="17" t="s">
        <v>159</v>
      </c>
      <c r="B241" s="20">
        <f>SUM(Mobile!B83)</f>
        <v>7203</v>
      </c>
      <c r="C241" s="4">
        <f>B241/B243</f>
        <v>0.54551651014843983</v>
      </c>
    </row>
    <row r="242" spans="1:3" ht="15.75" customHeight="1">
      <c r="A242" s="17" t="s">
        <v>160</v>
      </c>
      <c r="B242" s="20">
        <f>SUM(Mobile!B84)</f>
        <v>6001</v>
      </c>
      <c r="C242" s="4">
        <f>B242/B243</f>
        <v>0.45448348985156012</v>
      </c>
    </row>
    <row r="243" spans="1:3" ht="15.75" customHeight="1">
      <c r="A243" s="1" t="s">
        <v>6</v>
      </c>
      <c r="B243" s="2">
        <f t="shared" ref="B243:C243" si="40">SUM(B240:B242)</f>
        <v>13204</v>
      </c>
      <c r="C243" s="7">
        <f t="shared" si="40"/>
        <v>1</v>
      </c>
    </row>
    <row r="244" spans="1:3" ht="15.75" customHeight="1">
      <c r="A244" s="28"/>
    </row>
    <row r="245" spans="1:3" ht="15.75" customHeight="1">
      <c r="A245" s="28"/>
    </row>
    <row r="246" spans="1:3" ht="15.75" customHeight="1">
      <c r="A246" s="28"/>
    </row>
    <row r="247" spans="1:3" ht="15.75" customHeight="1">
      <c r="A247" s="28"/>
    </row>
    <row r="248" spans="1:3" ht="15.75" customHeight="1">
      <c r="A248" s="28"/>
    </row>
    <row r="249" spans="1:3" ht="15.75" customHeight="1">
      <c r="A249" s="28"/>
    </row>
    <row r="250" spans="1:3" ht="15.75" customHeight="1">
      <c r="A250" s="28"/>
    </row>
    <row r="251" spans="1:3" ht="15.75" customHeight="1">
      <c r="A251" s="28"/>
    </row>
    <row r="252" spans="1:3" ht="15.75" customHeight="1">
      <c r="A252" s="28"/>
    </row>
    <row r="253" spans="1:3" ht="15.75" customHeight="1">
      <c r="A253" s="28"/>
    </row>
    <row r="254" spans="1:3" ht="15.75" customHeight="1">
      <c r="A254" s="28"/>
    </row>
    <row r="255" spans="1:3" ht="15.75" customHeight="1">
      <c r="A255" s="28"/>
    </row>
    <row r="256" spans="1:3" ht="15.75" customHeight="1">
      <c r="A256" s="28"/>
    </row>
    <row r="257" spans="1:1" ht="15.75" customHeight="1">
      <c r="A257" s="28"/>
    </row>
    <row r="258" spans="1:1" ht="15.75" customHeight="1">
      <c r="A258" s="28"/>
    </row>
    <row r="259" spans="1:1" ht="15.75" customHeight="1">
      <c r="A259" s="28"/>
    </row>
    <row r="260" spans="1:1" ht="15.75" customHeight="1">
      <c r="A260" s="28"/>
    </row>
    <row r="261" spans="1:1" ht="15.75" customHeight="1">
      <c r="A261" s="28"/>
    </row>
    <row r="262" spans="1:1" ht="15.75" customHeight="1">
      <c r="A262" s="28"/>
    </row>
    <row r="263" spans="1:1" ht="15.75" customHeight="1">
      <c r="A263" s="28"/>
    </row>
    <row r="264" spans="1:1" ht="15.75" customHeight="1">
      <c r="A264" s="28"/>
    </row>
    <row r="265" spans="1:1" ht="15.75" customHeight="1">
      <c r="A265" s="28"/>
    </row>
    <row r="266" spans="1:1" ht="15.75" customHeight="1">
      <c r="A266" s="28"/>
    </row>
    <row r="267" spans="1:1" ht="15.75" customHeight="1">
      <c r="A267" s="28"/>
    </row>
    <row r="268" spans="1:1" ht="15.75" customHeight="1">
      <c r="A268" s="28"/>
    </row>
    <row r="269" spans="1:1" ht="15.75" customHeight="1">
      <c r="A269" s="28"/>
    </row>
    <row r="270" spans="1:1" ht="15.75" customHeight="1">
      <c r="A270" s="28"/>
    </row>
    <row r="271" spans="1:1" ht="15.75" customHeight="1">
      <c r="A271" s="28"/>
    </row>
    <row r="272" spans="1:1" ht="15.75" customHeight="1">
      <c r="A272" s="28"/>
    </row>
    <row r="273" spans="1:1" ht="15.75" customHeight="1">
      <c r="A273" s="28"/>
    </row>
    <row r="274" spans="1:1" ht="15.75" customHeight="1">
      <c r="A274" s="28"/>
    </row>
    <row r="275" spans="1:1" ht="15.75" customHeight="1">
      <c r="A275" s="28"/>
    </row>
    <row r="276" spans="1:1" ht="15.75" customHeight="1">
      <c r="A276" s="28"/>
    </row>
    <row r="277" spans="1:1" ht="15.75" customHeight="1">
      <c r="A277" s="28"/>
    </row>
    <row r="278" spans="1:1" ht="15.75" customHeight="1">
      <c r="A278" s="28"/>
    </row>
    <row r="279" spans="1:1" ht="15.75" customHeight="1">
      <c r="A279" s="28"/>
    </row>
    <row r="280" spans="1:1" ht="15.75" customHeight="1">
      <c r="A280" s="28"/>
    </row>
    <row r="281" spans="1:1" ht="15.75" customHeight="1">
      <c r="A281" s="28"/>
    </row>
    <row r="282" spans="1:1" ht="15.75" customHeight="1">
      <c r="A282" s="28"/>
    </row>
    <row r="283" spans="1:1" ht="15.75" customHeight="1">
      <c r="A283" s="28"/>
    </row>
    <row r="284" spans="1:1" ht="15.75" customHeight="1">
      <c r="A284" s="28"/>
    </row>
    <row r="285" spans="1:1" ht="15.75" customHeight="1">
      <c r="A285" s="28"/>
    </row>
    <row r="286" spans="1:1" ht="15.75" customHeight="1">
      <c r="A286" s="28"/>
    </row>
    <row r="287" spans="1:1" ht="15.75" customHeight="1">
      <c r="A287" s="28"/>
    </row>
    <row r="288" spans="1:1" ht="15.75" customHeight="1">
      <c r="A288" s="28"/>
    </row>
    <row r="289" spans="1:1" ht="15.75" customHeight="1">
      <c r="A289" s="28"/>
    </row>
    <row r="290" spans="1:1" ht="15.75" customHeight="1">
      <c r="A290" s="28"/>
    </row>
    <row r="291" spans="1:1" ht="15.75" customHeight="1">
      <c r="A291" s="28"/>
    </row>
    <row r="292" spans="1:1" ht="15.75" customHeight="1">
      <c r="A292" s="28"/>
    </row>
    <row r="293" spans="1:1" ht="15.75" customHeight="1">
      <c r="A293" s="28"/>
    </row>
    <row r="294" spans="1:1" ht="15.75" customHeight="1">
      <c r="A294" s="28"/>
    </row>
    <row r="295" spans="1:1" ht="15.75" customHeight="1">
      <c r="A295" s="28"/>
    </row>
    <row r="296" spans="1:1" ht="15.75" customHeight="1">
      <c r="A296" s="28"/>
    </row>
    <row r="297" spans="1:1" ht="15.75" customHeight="1">
      <c r="A297" s="28"/>
    </row>
    <row r="298" spans="1:1" ht="15.75" customHeight="1">
      <c r="A298" s="28"/>
    </row>
    <row r="299" spans="1:1" ht="15.75" customHeight="1">
      <c r="A299" s="28"/>
    </row>
    <row r="300" spans="1:1" ht="15.75" customHeight="1">
      <c r="A300" s="28"/>
    </row>
    <row r="301" spans="1:1" ht="15.75" customHeight="1">
      <c r="A301" s="28"/>
    </row>
    <row r="302" spans="1:1" ht="15.75" customHeight="1">
      <c r="A302" s="28"/>
    </row>
    <row r="303" spans="1:1" ht="15.75" customHeight="1">
      <c r="A303" s="28"/>
    </row>
    <row r="304" spans="1:1" ht="15.75" customHeight="1">
      <c r="A304" s="28"/>
    </row>
    <row r="305" spans="1:1" ht="15.75" customHeight="1">
      <c r="A305" s="28"/>
    </row>
    <row r="306" spans="1:1" ht="15.75" customHeight="1">
      <c r="A306" s="28"/>
    </row>
    <row r="307" spans="1:1" ht="15.75" customHeight="1">
      <c r="A307" s="28"/>
    </row>
    <row r="308" spans="1:1" ht="15.75" customHeight="1">
      <c r="A308" s="28"/>
    </row>
    <row r="309" spans="1:1" ht="15.75" customHeight="1">
      <c r="A309" s="28"/>
    </row>
    <row r="310" spans="1:1" ht="15.75" customHeight="1">
      <c r="A310" s="28"/>
    </row>
    <row r="311" spans="1:1" ht="15.75" customHeight="1">
      <c r="A311" s="28"/>
    </row>
    <row r="312" spans="1:1" ht="15.75" customHeight="1">
      <c r="A312" s="28"/>
    </row>
    <row r="313" spans="1:1" ht="15.75" customHeight="1">
      <c r="A313" s="28"/>
    </row>
    <row r="314" spans="1:1" ht="15.75" customHeight="1">
      <c r="A314" s="28"/>
    </row>
    <row r="315" spans="1:1" ht="15.75" customHeight="1">
      <c r="A315" s="28"/>
    </row>
    <row r="316" spans="1:1" ht="15.75" customHeight="1">
      <c r="A316" s="28"/>
    </row>
    <row r="317" spans="1:1" ht="15.75" customHeight="1">
      <c r="A317" s="28"/>
    </row>
    <row r="318" spans="1:1" ht="15.75" customHeight="1">
      <c r="A318" s="28"/>
    </row>
    <row r="319" spans="1:1" ht="15.75" customHeight="1">
      <c r="A319" s="28"/>
    </row>
    <row r="320" spans="1:1" ht="15.75" customHeight="1">
      <c r="A320" s="28"/>
    </row>
    <row r="321" spans="1:1" ht="15.75" customHeight="1">
      <c r="A321" s="28"/>
    </row>
    <row r="322" spans="1:1" ht="15.75" customHeight="1">
      <c r="A322" s="28"/>
    </row>
    <row r="323" spans="1:1" ht="15.75" customHeight="1">
      <c r="A323" s="28"/>
    </row>
    <row r="324" spans="1:1" ht="15.75" customHeight="1">
      <c r="A324" s="28"/>
    </row>
    <row r="325" spans="1:1" ht="15.75" customHeight="1">
      <c r="A325" s="28"/>
    </row>
    <row r="326" spans="1:1" ht="15.75" customHeight="1">
      <c r="A326" s="28"/>
    </row>
    <row r="327" spans="1:1" ht="15.75" customHeight="1">
      <c r="A327" s="28"/>
    </row>
    <row r="328" spans="1:1" ht="15.75" customHeight="1">
      <c r="A328" s="28"/>
    </row>
    <row r="329" spans="1:1" ht="15.75" customHeight="1">
      <c r="A329" s="28"/>
    </row>
    <row r="330" spans="1:1" ht="15.75" customHeight="1">
      <c r="A330" s="28"/>
    </row>
    <row r="331" spans="1:1" ht="15.75" customHeight="1">
      <c r="A331" s="28"/>
    </row>
    <row r="332" spans="1:1" ht="15.75" customHeight="1">
      <c r="A332" s="28"/>
    </row>
    <row r="333" spans="1:1" ht="15.75" customHeight="1">
      <c r="A333" s="28"/>
    </row>
    <row r="334" spans="1:1" ht="15.75" customHeight="1">
      <c r="A334" s="28"/>
    </row>
    <row r="335" spans="1:1" ht="15.75" customHeight="1">
      <c r="A335" s="28"/>
    </row>
    <row r="336" spans="1:1" ht="15.75" customHeight="1">
      <c r="A336" s="28"/>
    </row>
    <row r="337" spans="1:1" ht="15.75" customHeight="1">
      <c r="A337" s="28"/>
    </row>
    <row r="338" spans="1:1" ht="15.75" customHeight="1">
      <c r="A338" s="28"/>
    </row>
    <row r="339" spans="1:1" ht="15.75" customHeight="1">
      <c r="A339" s="28"/>
    </row>
    <row r="340" spans="1:1" ht="15.75" customHeight="1">
      <c r="A340" s="28"/>
    </row>
    <row r="341" spans="1:1" ht="15.75" customHeight="1">
      <c r="A341" s="28"/>
    </row>
    <row r="342" spans="1:1" ht="15.75" customHeight="1">
      <c r="A342" s="28"/>
    </row>
    <row r="343" spans="1:1" ht="15.75" customHeight="1">
      <c r="A343" s="28"/>
    </row>
    <row r="344" spans="1:1" ht="15.75" customHeight="1">
      <c r="A344" s="28"/>
    </row>
    <row r="345" spans="1:1" ht="15.75" customHeight="1">
      <c r="A345" s="28"/>
    </row>
    <row r="346" spans="1:1" ht="15.75" customHeight="1">
      <c r="A346" s="28"/>
    </row>
    <row r="347" spans="1:1" ht="15.75" customHeight="1">
      <c r="A347" s="28"/>
    </row>
    <row r="348" spans="1:1" ht="15.75" customHeight="1">
      <c r="A348" s="28"/>
    </row>
    <row r="349" spans="1:1" ht="15.75" customHeight="1">
      <c r="A349" s="28"/>
    </row>
    <row r="350" spans="1:1" ht="15.75" customHeight="1">
      <c r="A350" s="28"/>
    </row>
    <row r="351" spans="1:1" ht="15.75" customHeight="1">
      <c r="A351" s="28"/>
    </row>
    <row r="352" spans="1:1" ht="15.75" customHeight="1">
      <c r="A352" s="28"/>
    </row>
    <row r="353" spans="1:1" ht="15.75" customHeight="1">
      <c r="A353" s="28"/>
    </row>
    <row r="354" spans="1:1" ht="15.75" customHeight="1">
      <c r="A354" s="28"/>
    </row>
    <row r="355" spans="1:1" ht="15.75" customHeight="1">
      <c r="A355" s="28"/>
    </row>
    <row r="356" spans="1:1" ht="15.75" customHeight="1">
      <c r="A356" s="28"/>
    </row>
    <row r="357" spans="1:1" ht="15.75" customHeight="1">
      <c r="A357" s="28"/>
    </row>
    <row r="358" spans="1:1" ht="15.75" customHeight="1">
      <c r="A358" s="28"/>
    </row>
    <row r="359" spans="1:1" ht="15.75" customHeight="1">
      <c r="A359" s="28"/>
    </row>
    <row r="360" spans="1:1" ht="15.75" customHeight="1">
      <c r="A360" s="28"/>
    </row>
    <row r="361" spans="1:1" ht="15.75" customHeight="1">
      <c r="A361" s="28"/>
    </row>
    <row r="362" spans="1:1" ht="15.75" customHeight="1">
      <c r="A362" s="28"/>
    </row>
    <row r="363" spans="1:1" ht="15.75" customHeight="1">
      <c r="A363" s="28"/>
    </row>
    <row r="364" spans="1:1" ht="15.75" customHeight="1">
      <c r="A364" s="28"/>
    </row>
    <row r="365" spans="1:1" ht="15.75" customHeight="1">
      <c r="A365" s="28"/>
    </row>
    <row r="366" spans="1:1" ht="15.75" customHeight="1">
      <c r="A366" s="28"/>
    </row>
    <row r="367" spans="1:1" ht="15.75" customHeight="1">
      <c r="A367" s="28"/>
    </row>
    <row r="368" spans="1:1" ht="15.75" customHeight="1">
      <c r="A368" s="28"/>
    </row>
    <row r="369" spans="1:1" ht="15.75" customHeight="1">
      <c r="A369" s="28"/>
    </row>
    <row r="370" spans="1:1" ht="15.75" customHeight="1">
      <c r="A370" s="28"/>
    </row>
    <row r="371" spans="1:1" ht="15.75" customHeight="1">
      <c r="A371" s="28"/>
    </row>
    <row r="372" spans="1:1" ht="15.75" customHeight="1">
      <c r="A372" s="28"/>
    </row>
    <row r="373" spans="1:1" ht="15.75" customHeight="1">
      <c r="A373" s="28"/>
    </row>
    <row r="374" spans="1:1" ht="15.75" customHeight="1">
      <c r="A374" s="28"/>
    </row>
    <row r="375" spans="1:1" ht="15.75" customHeight="1">
      <c r="A375" s="28"/>
    </row>
    <row r="376" spans="1:1" ht="15.75" customHeight="1">
      <c r="A376" s="28"/>
    </row>
    <row r="377" spans="1:1" ht="15.75" customHeight="1">
      <c r="A377" s="28"/>
    </row>
    <row r="378" spans="1:1" ht="15.75" customHeight="1">
      <c r="A378" s="28"/>
    </row>
    <row r="379" spans="1:1" ht="15.75" customHeight="1">
      <c r="A379" s="28"/>
    </row>
    <row r="380" spans="1:1" ht="15.75" customHeight="1">
      <c r="A380" s="28"/>
    </row>
    <row r="381" spans="1:1" ht="15.75" customHeight="1">
      <c r="A381" s="28"/>
    </row>
    <row r="382" spans="1:1" ht="15.75" customHeight="1">
      <c r="A382" s="28"/>
    </row>
    <row r="383" spans="1:1" ht="15.75" customHeight="1">
      <c r="A383" s="28"/>
    </row>
    <row r="384" spans="1:1" ht="15.75" customHeight="1">
      <c r="A384" s="28"/>
    </row>
    <row r="385" spans="1:1" ht="15.75" customHeight="1">
      <c r="A385" s="28"/>
    </row>
    <row r="386" spans="1:1" ht="15.75" customHeight="1">
      <c r="A386" s="28"/>
    </row>
    <row r="387" spans="1:1" ht="15.75" customHeight="1">
      <c r="A387" s="28"/>
    </row>
    <row r="388" spans="1:1" ht="15.75" customHeight="1">
      <c r="A388" s="28"/>
    </row>
    <row r="389" spans="1:1" ht="15.75" customHeight="1">
      <c r="A389" s="28"/>
    </row>
    <row r="390" spans="1:1" ht="15.75" customHeight="1">
      <c r="A390" s="28"/>
    </row>
    <row r="391" spans="1:1" ht="15.75" customHeight="1">
      <c r="A391" s="28"/>
    </row>
    <row r="392" spans="1:1" ht="15.75" customHeight="1">
      <c r="A392" s="28"/>
    </row>
    <row r="393" spans="1:1" ht="15.75" customHeight="1">
      <c r="A393" s="28"/>
    </row>
    <row r="394" spans="1:1" ht="15.75" customHeight="1">
      <c r="A394" s="28"/>
    </row>
    <row r="395" spans="1:1" ht="15.75" customHeight="1">
      <c r="A395" s="28"/>
    </row>
    <row r="396" spans="1:1" ht="15.75" customHeight="1">
      <c r="A396" s="28"/>
    </row>
    <row r="397" spans="1:1" ht="15.75" customHeight="1">
      <c r="A397" s="28"/>
    </row>
    <row r="398" spans="1:1" ht="15.75" customHeight="1">
      <c r="A398" s="28"/>
    </row>
    <row r="399" spans="1:1" ht="15.75" customHeight="1">
      <c r="A399" s="28"/>
    </row>
    <row r="400" spans="1:1" ht="15.75" customHeight="1">
      <c r="A400" s="28"/>
    </row>
    <row r="401" spans="1:1" ht="15.75" customHeight="1">
      <c r="A401" s="28"/>
    </row>
    <row r="402" spans="1:1" ht="15.75" customHeight="1">
      <c r="A402" s="28"/>
    </row>
    <row r="403" spans="1:1" ht="15.75" customHeight="1">
      <c r="A403" s="28"/>
    </row>
    <row r="404" spans="1:1" ht="15.75" customHeight="1">
      <c r="A404" s="28"/>
    </row>
    <row r="405" spans="1:1" ht="15.75" customHeight="1">
      <c r="A405" s="28"/>
    </row>
    <row r="406" spans="1:1" ht="15.75" customHeight="1">
      <c r="A406" s="28"/>
    </row>
    <row r="407" spans="1:1" ht="15.75" customHeight="1">
      <c r="A407" s="28"/>
    </row>
    <row r="408" spans="1:1" ht="15.75" customHeight="1">
      <c r="A408" s="28"/>
    </row>
    <row r="409" spans="1:1" ht="15.75" customHeight="1">
      <c r="A409" s="28"/>
    </row>
    <row r="410" spans="1:1" ht="15.75" customHeight="1">
      <c r="A410" s="28"/>
    </row>
    <row r="411" spans="1:1" ht="15.75" customHeight="1">
      <c r="A411" s="28"/>
    </row>
    <row r="412" spans="1:1" ht="15.75" customHeight="1">
      <c r="A412" s="28"/>
    </row>
    <row r="413" spans="1:1" ht="15.75" customHeight="1">
      <c r="A413" s="28"/>
    </row>
    <row r="414" spans="1:1" ht="15.75" customHeight="1">
      <c r="A414" s="28"/>
    </row>
    <row r="415" spans="1:1" ht="15.75" customHeight="1">
      <c r="A415" s="28"/>
    </row>
    <row r="416" spans="1:1" ht="15.75" customHeight="1">
      <c r="A416" s="28"/>
    </row>
    <row r="417" spans="1:1" ht="15.75" customHeight="1">
      <c r="A417" s="28"/>
    </row>
    <row r="418" spans="1:1" ht="15.75" customHeight="1">
      <c r="A418" s="28"/>
    </row>
    <row r="419" spans="1:1" ht="15.75" customHeight="1">
      <c r="A419" s="28"/>
    </row>
    <row r="420" spans="1:1" ht="15.75" customHeight="1">
      <c r="A420" s="28"/>
    </row>
    <row r="421" spans="1:1" ht="15.75" customHeight="1">
      <c r="A421" s="28"/>
    </row>
    <row r="422" spans="1:1" ht="15.75" customHeight="1">
      <c r="A422" s="28"/>
    </row>
    <row r="423" spans="1:1" ht="15.75" customHeight="1">
      <c r="A423" s="28"/>
    </row>
    <row r="424" spans="1:1" ht="15.75" customHeight="1">
      <c r="A424" s="28"/>
    </row>
    <row r="425" spans="1:1" ht="15.75" customHeight="1">
      <c r="A425" s="28"/>
    </row>
    <row r="426" spans="1:1" ht="15.75" customHeight="1">
      <c r="A426" s="28"/>
    </row>
    <row r="427" spans="1:1" ht="15.75" customHeight="1">
      <c r="A427" s="28"/>
    </row>
    <row r="428" spans="1:1" ht="15.75" customHeight="1">
      <c r="A428" s="28"/>
    </row>
    <row r="429" spans="1:1" ht="15.75" customHeight="1">
      <c r="A429" s="28"/>
    </row>
    <row r="430" spans="1:1" ht="15.75" customHeight="1">
      <c r="A430" s="28"/>
    </row>
    <row r="431" spans="1:1" ht="15.75" customHeight="1">
      <c r="A431" s="28"/>
    </row>
    <row r="432" spans="1:1" ht="15.75" customHeight="1">
      <c r="A432" s="28"/>
    </row>
    <row r="433" spans="1:1" ht="15.75" customHeight="1">
      <c r="A433" s="28"/>
    </row>
    <row r="434" spans="1:1" ht="15.75" customHeight="1">
      <c r="A434" s="28"/>
    </row>
    <row r="435" spans="1:1" ht="15.75" customHeight="1">
      <c r="A435" s="28"/>
    </row>
    <row r="436" spans="1:1" ht="15.75" customHeight="1">
      <c r="A436" s="28"/>
    </row>
    <row r="437" spans="1:1" ht="15.75" customHeight="1">
      <c r="A437" s="28"/>
    </row>
    <row r="438" spans="1:1" ht="15.75" customHeight="1">
      <c r="A438" s="28"/>
    </row>
    <row r="439" spans="1:1" ht="15.75" customHeight="1">
      <c r="A439" s="28"/>
    </row>
    <row r="440" spans="1:1" ht="15.75" customHeight="1">
      <c r="A440" s="28"/>
    </row>
    <row r="441" spans="1:1" ht="15.75" customHeight="1">
      <c r="A441" s="28"/>
    </row>
    <row r="442" spans="1:1" ht="15.75" customHeight="1">
      <c r="A442" s="28"/>
    </row>
    <row r="443" spans="1:1" ht="15.75" customHeight="1">
      <c r="A443" s="28"/>
    </row>
    <row r="444" spans="1:1" ht="15.75" customHeight="1">
      <c r="A444" s="28"/>
    </row>
    <row r="445" spans="1:1" ht="15.75" customHeight="1">
      <c r="A445" s="28"/>
    </row>
    <row r="446" spans="1:1" ht="15.75" customHeight="1">
      <c r="A446" s="28"/>
    </row>
    <row r="447" spans="1:1" ht="15.75" customHeight="1">
      <c r="A447" s="28"/>
    </row>
    <row r="448" spans="1:1" ht="15.75" customHeight="1">
      <c r="A448" s="28"/>
    </row>
    <row r="449" spans="1:1" ht="15.75" customHeight="1">
      <c r="A449" s="28"/>
    </row>
    <row r="450" spans="1:1" ht="15.75" customHeight="1">
      <c r="A450" s="28"/>
    </row>
    <row r="451" spans="1:1" ht="15.75" customHeight="1">
      <c r="A451" s="28"/>
    </row>
    <row r="452" spans="1:1" ht="15.75" customHeight="1">
      <c r="A452" s="28"/>
    </row>
    <row r="453" spans="1:1" ht="15.75" customHeight="1">
      <c r="A453" s="28"/>
    </row>
    <row r="454" spans="1:1" ht="15.75" customHeight="1">
      <c r="A454" s="28"/>
    </row>
    <row r="455" spans="1:1" ht="15.75" customHeight="1">
      <c r="A455" s="28"/>
    </row>
    <row r="456" spans="1:1" ht="15.75" customHeight="1">
      <c r="A456" s="28"/>
    </row>
    <row r="457" spans="1:1" ht="15.75" customHeight="1">
      <c r="A457" s="28"/>
    </row>
    <row r="458" spans="1:1" ht="15.75" customHeight="1">
      <c r="A458" s="28"/>
    </row>
    <row r="459" spans="1:1" ht="15.75" customHeight="1">
      <c r="A459" s="28"/>
    </row>
    <row r="460" spans="1:1" ht="15.75" customHeight="1">
      <c r="A460" s="28"/>
    </row>
    <row r="461" spans="1:1" ht="15.75" customHeight="1">
      <c r="A461" s="28"/>
    </row>
    <row r="462" spans="1:1" ht="15.75" customHeight="1">
      <c r="A462" s="28"/>
    </row>
    <row r="463" spans="1:1" ht="15.75" customHeight="1">
      <c r="A463" s="28"/>
    </row>
    <row r="464" spans="1:1" ht="15.75" customHeight="1">
      <c r="A464" s="28"/>
    </row>
    <row r="465" spans="1:1" ht="15.75" customHeight="1">
      <c r="A465" s="28"/>
    </row>
    <row r="466" spans="1:1" ht="15.75" customHeight="1">
      <c r="A466" s="28"/>
    </row>
    <row r="467" spans="1:1" ht="15.75" customHeight="1">
      <c r="A467" s="28"/>
    </row>
    <row r="468" spans="1:1" ht="15.75" customHeight="1">
      <c r="A468" s="28"/>
    </row>
    <row r="469" spans="1:1" ht="15.75" customHeight="1">
      <c r="A469" s="28"/>
    </row>
    <row r="470" spans="1:1" ht="15.75" customHeight="1">
      <c r="A470" s="28"/>
    </row>
    <row r="471" spans="1:1" ht="15.75" customHeight="1">
      <c r="A471" s="28"/>
    </row>
    <row r="472" spans="1:1" ht="15.75" customHeight="1">
      <c r="A472" s="28"/>
    </row>
    <row r="473" spans="1:1" ht="15.75" customHeight="1">
      <c r="A473" s="28"/>
    </row>
    <row r="474" spans="1:1" ht="15.75" customHeight="1">
      <c r="A474" s="28"/>
    </row>
    <row r="475" spans="1:1" ht="15.75" customHeight="1">
      <c r="A475" s="28"/>
    </row>
    <row r="476" spans="1:1" ht="15.75" customHeight="1">
      <c r="A476" s="28"/>
    </row>
    <row r="477" spans="1:1" ht="15.75" customHeight="1">
      <c r="A477" s="28"/>
    </row>
    <row r="478" spans="1:1" ht="15.75" customHeight="1">
      <c r="A478" s="28"/>
    </row>
    <row r="479" spans="1:1" ht="15.75" customHeight="1">
      <c r="A479" s="28"/>
    </row>
    <row r="480" spans="1:1" ht="15.75" customHeight="1">
      <c r="A480" s="28"/>
    </row>
    <row r="481" spans="1:1" ht="15.75" customHeight="1">
      <c r="A481" s="28"/>
    </row>
    <row r="482" spans="1:1" ht="15.75" customHeight="1">
      <c r="A482" s="28"/>
    </row>
    <row r="483" spans="1:1" ht="15.75" customHeight="1">
      <c r="A483" s="28"/>
    </row>
    <row r="484" spans="1:1" ht="15.75" customHeight="1">
      <c r="A484" s="28"/>
    </row>
    <row r="485" spans="1:1" ht="15.75" customHeight="1">
      <c r="A485" s="28"/>
    </row>
    <row r="486" spans="1:1" ht="15.75" customHeight="1">
      <c r="A486" s="28"/>
    </row>
    <row r="487" spans="1:1" ht="15.75" customHeight="1">
      <c r="A487" s="28"/>
    </row>
    <row r="488" spans="1:1" ht="15.75" customHeight="1">
      <c r="A488" s="28"/>
    </row>
    <row r="489" spans="1:1" ht="15.75" customHeight="1">
      <c r="A489" s="28"/>
    </row>
    <row r="490" spans="1:1" ht="15.75" customHeight="1">
      <c r="A490" s="28"/>
    </row>
    <row r="491" spans="1:1" ht="15.75" customHeight="1">
      <c r="A491" s="28"/>
    </row>
    <row r="492" spans="1:1" ht="15.75" customHeight="1">
      <c r="A492" s="28"/>
    </row>
    <row r="493" spans="1:1" ht="15.75" customHeight="1">
      <c r="A493" s="28"/>
    </row>
    <row r="494" spans="1:1" ht="15.75" customHeight="1">
      <c r="A494" s="28"/>
    </row>
    <row r="495" spans="1:1" ht="15.75" customHeight="1">
      <c r="A495" s="28"/>
    </row>
    <row r="496" spans="1:1" ht="15.75" customHeight="1">
      <c r="A496" s="28"/>
    </row>
    <row r="497" spans="1:1" ht="15.75" customHeight="1">
      <c r="A497" s="28"/>
    </row>
    <row r="498" spans="1:1" ht="15.75" customHeight="1">
      <c r="A498" s="28"/>
    </row>
    <row r="499" spans="1:1" ht="15.75" customHeight="1">
      <c r="A499" s="28"/>
    </row>
    <row r="500" spans="1:1" ht="15.75" customHeight="1">
      <c r="A500" s="28"/>
    </row>
    <row r="501" spans="1:1" ht="15.75" customHeight="1">
      <c r="A501" s="28"/>
    </row>
    <row r="502" spans="1:1" ht="15.75" customHeight="1">
      <c r="A502" s="28"/>
    </row>
    <row r="503" spans="1:1" ht="15.75" customHeight="1">
      <c r="A503" s="28"/>
    </row>
    <row r="504" spans="1:1" ht="15.75" customHeight="1">
      <c r="A504" s="28"/>
    </row>
    <row r="505" spans="1:1" ht="15.75" customHeight="1">
      <c r="A505" s="28"/>
    </row>
    <row r="506" spans="1:1" ht="15.75" customHeight="1">
      <c r="A506" s="28"/>
    </row>
    <row r="507" spans="1:1" ht="15.75" customHeight="1">
      <c r="A507" s="28"/>
    </row>
    <row r="508" spans="1:1" ht="15.75" customHeight="1">
      <c r="A508" s="28"/>
    </row>
    <row r="509" spans="1:1" ht="15.75" customHeight="1">
      <c r="A509" s="28"/>
    </row>
    <row r="510" spans="1:1" ht="15.75" customHeight="1">
      <c r="A510" s="28"/>
    </row>
    <row r="511" spans="1:1" ht="15.75" customHeight="1">
      <c r="A511" s="28"/>
    </row>
    <row r="512" spans="1:1" ht="15.75" customHeight="1">
      <c r="A512" s="28"/>
    </row>
    <row r="513" spans="1:1" ht="15.75" customHeight="1">
      <c r="A513" s="28"/>
    </row>
    <row r="514" spans="1:1" ht="15.75" customHeight="1">
      <c r="A514" s="28"/>
    </row>
    <row r="515" spans="1:1" ht="15.75" customHeight="1">
      <c r="A515" s="28"/>
    </row>
    <row r="516" spans="1:1" ht="15.75" customHeight="1">
      <c r="A516" s="28"/>
    </row>
    <row r="517" spans="1:1" ht="15.75" customHeight="1">
      <c r="A517" s="28"/>
    </row>
    <row r="518" spans="1:1" ht="15.75" customHeight="1">
      <c r="A518" s="28"/>
    </row>
    <row r="519" spans="1:1" ht="15.75" customHeight="1">
      <c r="A519" s="28"/>
    </row>
    <row r="520" spans="1:1" ht="15.75" customHeight="1">
      <c r="A520" s="28"/>
    </row>
    <row r="521" spans="1:1" ht="15.75" customHeight="1">
      <c r="A521" s="28"/>
    </row>
    <row r="522" spans="1:1" ht="15.75" customHeight="1">
      <c r="A522" s="28"/>
    </row>
    <row r="523" spans="1:1" ht="15.75" customHeight="1">
      <c r="A523" s="28"/>
    </row>
    <row r="524" spans="1:1" ht="15.75" customHeight="1">
      <c r="A524" s="28"/>
    </row>
    <row r="525" spans="1:1" ht="15.75" customHeight="1">
      <c r="A525" s="28"/>
    </row>
    <row r="526" spans="1:1" ht="15.75" customHeight="1">
      <c r="A526" s="28"/>
    </row>
    <row r="527" spans="1:1" ht="15.75" customHeight="1">
      <c r="A527" s="28"/>
    </row>
    <row r="528" spans="1:1" ht="15.75" customHeight="1">
      <c r="A528" s="28"/>
    </row>
    <row r="529" spans="1:1" ht="15.75" customHeight="1">
      <c r="A529" s="28"/>
    </row>
    <row r="530" spans="1:1" ht="15.75" customHeight="1">
      <c r="A530" s="28"/>
    </row>
    <row r="531" spans="1:1" ht="15.75" customHeight="1">
      <c r="A531" s="28"/>
    </row>
    <row r="532" spans="1:1" ht="15.75" customHeight="1">
      <c r="A532" s="28"/>
    </row>
    <row r="533" spans="1:1" ht="15.75" customHeight="1">
      <c r="A533" s="28"/>
    </row>
    <row r="534" spans="1:1" ht="15.75" customHeight="1">
      <c r="A534" s="28"/>
    </row>
    <row r="535" spans="1:1" ht="15.75" customHeight="1">
      <c r="A535" s="28"/>
    </row>
    <row r="536" spans="1:1" ht="15.75" customHeight="1">
      <c r="A536" s="28"/>
    </row>
    <row r="537" spans="1:1" ht="15.75" customHeight="1">
      <c r="A537" s="28"/>
    </row>
    <row r="538" spans="1:1" ht="15.75" customHeight="1">
      <c r="A538" s="28"/>
    </row>
    <row r="539" spans="1:1" ht="15.75" customHeight="1">
      <c r="A539" s="28"/>
    </row>
    <row r="540" spans="1:1" ht="15.75" customHeight="1">
      <c r="A540" s="28"/>
    </row>
    <row r="541" spans="1:1" ht="15.75" customHeight="1">
      <c r="A541" s="28"/>
    </row>
    <row r="542" spans="1:1" ht="15.75" customHeight="1">
      <c r="A542" s="28"/>
    </row>
    <row r="543" spans="1:1" ht="15.75" customHeight="1">
      <c r="A543" s="28"/>
    </row>
    <row r="544" spans="1:1" ht="15.75" customHeight="1">
      <c r="A544" s="28"/>
    </row>
    <row r="545" spans="1:1" ht="15.75" customHeight="1">
      <c r="A545" s="28"/>
    </row>
    <row r="546" spans="1:1" ht="15.75" customHeight="1">
      <c r="A546" s="28"/>
    </row>
    <row r="547" spans="1:1" ht="15.75" customHeight="1">
      <c r="A547" s="28"/>
    </row>
    <row r="548" spans="1:1" ht="15.75" customHeight="1">
      <c r="A548" s="28"/>
    </row>
    <row r="549" spans="1:1" ht="15.75" customHeight="1">
      <c r="A549" s="28"/>
    </row>
    <row r="550" spans="1:1" ht="15.75" customHeight="1">
      <c r="A550" s="28"/>
    </row>
    <row r="551" spans="1:1" ht="15.75" customHeight="1">
      <c r="A551" s="28"/>
    </row>
    <row r="552" spans="1:1" ht="15.75" customHeight="1">
      <c r="A552" s="28"/>
    </row>
    <row r="553" spans="1:1" ht="15.75" customHeight="1">
      <c r="A553" s="28"/>
    </row>
    <row r="554" spans="1:1" ht="15.75" customHeight="1">
      <c r="A554" s="28"/>
    </row>
    <row r="555" spans="1:1" ht="15.75" customHeight="1">
      <c r="A555" s="28"/>
    </row>
    <row r="556" spans="1:1" ht="15.75" customHeight="1">
      <c r="A556" s="28"/>
    </row>
    <row r="557" spans="1:1" ht="15.75" customHeight="1">
      <c r="A557" s="28"/>
    </row>
    <row r="558" spans="1:1" ht="15.75" customHeight="1">
      <c r="A558" s="28"/>
    </row>
    <row r="559" spans="1:1" ht="15.75" customHeight="1">
      <c r="A559" s="28"/>
    </row>
    <row r="560" spans="1:1" ht="15.75" customHeight="1">
      <c r="A560" s="28"/>
    </row>
    <row r="561" spans="1:1" ht="15.75" customHeight="1">
      <c r="A561" s="28"/>
    </row>
    <row r="562" spans="1:1" ht="15.75" customHeight="1">
      <c r="A562" s="28"/>
    </row>
    <row r="563" spans="1:1" ht="15.75" customHeight="1">
      <c r="A563" s="28"/>
    </row>
    <row r="564" spans="1:1" ht="15.75" customHeight="1">
      <c r="A564" s="28"/>
    </row>
    <row r="565" spans="1:1" ht="15.75" customHeight="1">
      <c r="A565" s="28"/>
    </row>
    <row r="566" spans="1:1" ht="15.75" customHeight="1">
      <c r="A566" s="28"/>
    </row>
    <row r="567" spans="1:1" ht="15.75" customHeight="1">
      <c r="A567" s="28"/>
    </row>
    <row r="568" spans="1:1" ht="15.75" customHeight="1">
      <c r="A568" s="28"/>
    </row>
    <row r="569" spans="1:1" ht="15.75" customHeight="1">
      <c r="A569" s="28"/>
    </row>
    <row r="570" spans="1:1" ht="15.75" customHeight="1">
      <c r="A570" s="28"/>
    </row>
    <row r="571" spans="1:1" ht="15.75" customHeight="1">
      <c r="A571" s="28"/>
    </row>
    <row r="572" spans="1:1" ht="15.75" customHeight="1">
      <c r="A572" s="28"/>
    </row>
    <row r="573" spans="1:1" ht="15.75" customHeight="1">
      <c r="A573" s="28"/>
    </row>
    <row r="574" spans="1:1" ht="15.75" customHeight="1">
      <c r="A574" s="28"/>
    </row>
    <row r="575" spans="1:1" ht="15.75" customHeight="1">
      <c r="A575" s="28"/>
    </row>
    <row r="576" spans="1:1" ht="15.75" customHeight="1">
      <c r="A576" s="28"/>
    </row>
    <row r="577" spans="1:1" ht="15.75" customHeight="1">
      <c r="A577" s="28"/>
    </row>
    <row r="578" spans="1:1" ht="15.75" customHeight="1">
      <c r="A578" s="28"/>
    </row>
    <row r="579" spans="1:1" ht="15.75" customHeight="1">
      <c r="A579" s="28"/>
    </row>
    <row r="580" spans="1:1" ht="15.75" customHeight="1">
      <c r="A580" s="28"/>
    </row>
    <row r="581" spans="1:1" ht="15.75" customHeight="1">
      <c r="A581" s="28"/>
    </row>
    <row r="582" spans="1:1" ht="15.75" customHeight="1">
      <c r="A582" s="28"/>
    </row>
    <row r="583" spans="1:1" ht="15.75" customHeight="1">
      <c r="A583" s="28"/>
    </row>
    <row r="584" spans="1:1" ht="15.75" customHeight="1">
      <c r="A584" s="28"/>
    </row>
    <row r="585" spans="1:1" ht="15.75" customHeight="1">
      <c r="A585" s="28"/>
    </row>
    <row r="586" spans="1:1" ht="15.75" customHeight="1">
      <c r="A586" s="28"/>
    </row>
    <row r="587" spans="1:1" ht="15.75" customHeight="1">
      <c r="A587" s="28"/>
    </row>
    <row r="588" spans="1:1" ht="15.75" customHeight="1">
      <c r="A588" s="28"/>
    </row>
    <row r="589" spans="1:1" ht="15.75" customHeight="1">
      <c r="A589" s="28"/>
    </row>
    <row r="590" spans="1:1" ht="15.75" customHeight="1">
      <c r="A590" s="28"/>
    </row>
    <row r="591" spans="1:1" ht="15.75" customHeight="1">
      <c r="A591" s="28"/>
    </row>
    <row r="592" spans="1:1" ht="15.75" customHeight="1">
      <c r="A592" s="28"/>
    </row>
    <row r="593" spans="1:1" ht="15.75" customHeight="1">
      <c r="A593" s="28"/>
    </row>
    <row r="594" spans="1:1" ht="15.75" customHeight="1">
      <c r="A594" s="28"/>
    </row>
    <row r="595" spans="1:1" ht="15.75" customHeight="1">
      <c r="A595" s="28"/>
    </row>
    <row r="596" spans="1:1" ht="15.75" customHeight="1">
      <c r="A596" s="28"/>
    </row>
    <row r="597" spans="1:1" ht="15.75" customHeight="1">
      <c r="A597" s="28"/>
    </row>
    <row r="598" spans="1:1" ht="15.75" customHeight="1">
      <c r="A598" s="28"/>
    </row>
    <row r="599" spans="1:1" ht="15.75" customHeight="1">
      <c r="A599" s="28"/>
    </row>
    <row r="600" spans="1:1" ht="15.75" customHeight="1">
      <c r="A600" s="28"/>
    </row>
    <row r="601" spans="1:1" ht="15.75" customHeight="1">
      <c r="A601" s="28"/>
    </row>
    <row r="602" spans="1:1" ht="15.75" customHeight="1">
      <c r="A602" s="28"/>
    </row>
    <row r="603" spans="1:1" ht="15.75" customHeight="1">
      <c r="A603" s="28"/>
    </row>
    <row r="604" spans="1:1" ht="15.75" customHeight="1">
      <c r="A604" s="28"/>
    </row>
    <row r="605" spans="1:1" ht="15.75" customHeight="1">
      <c r="A605" s="28"/>
    </row>
    <row r="606" spans="1:1" ht="15.75" customHeight="1">
      <c r="A606" s="28"/>
    </row>
    <row r="607" spans="1:1" ht="15.75" customHeight="1">
      <c r="A607" s="28"/>
    </row>
    <row r="608" spans="1:1" ht="15.75" customHeight="1">
      <c r="A608" s="28"/>
    </row>
    <row r="609" spans="1:1" ht="15.75" customHeight="1">
      <c r="A609" s="28"/>
    </row>
    <row r="610" spans="1:1" ht="15.75" customHeight="1">
      <c r="A610" s="28"/>
    </row>
    <row r="611" spans="1:1" ht="15.75" customHeight="1">
      <c r="A611" s="28"/>
    </row>
    <row r="612" spans="1:1" ht="15.75" customHeight="1">
      <c r="A612" s="28"/>
    </row>
    <row r="613" spans="1:1" ht="15.75" customHeight="1">
      <c r="A613" s="28"/>
    </row>
    <row r="614" spans="1:1" ht="15.75" customHeight="1">
      <c r="A614" s="28"/>
    </row>
    <row r="615" spans="1:1" ht="15.75" customHeight="1">
      <c r="A615" s="28"/>
    </row>
    <row r="616" spans="1:1" ht="15.75" customHeight="1">
      <c r="A616" s="28"/>
    </row>
    <row r="617" spans="1:1" ht="15.75" customHeight="1">
      <c r="A617" s="28"/>
    </row>
    <row r="618" spans="1:1" ht="15.75" customHeight="1">
      <c r="A618" s="28"/>
    </row>
    <row r="619" spans="1:1" ht="15.75" customHeight="1">
      <c r="A619" s="28"/>
    </row>
    <row r="620" spans="1:1" ht="15.75" customHeight="1">
      <c r="A620" s="28"/>
    </row>
    <row r="621" spans="1:1" ht="15.75" customHeight="1">
      <c r="A621" s="28"/>
    </row>
    <row r="622" spans="1:1" ht="15.75" customHeight="1">
      <c r="A622" s="28"/>
    </row>
    <row r="623" spans="1:1" ht="15.75" customHeight="1">
      <c r="A623" s="28"/>
    </row>
    <row r="624" spans="1:1" ht="15.75" customHeight="1">
      <c r="A624" s="28"/>
    </row>
    <row r="625" spans="1:1" ht="15.75" customHeight="1">
      <c r="A625" s="28"/>
    </row>
    <row r="626" spans="1:1" ht="15.75" customHeight="1">
      <c r="A626" s="28"/>
    </row>
    <row r="627" spans="1:1" ht="15.75" customHeight="1">
      <c r="A627" s="28"/>
    </row>
    <row r="628" spans="1:1" ht="15.75" customHeight="1">
      <c r="A628" s="28"/>
    </row>
    <row r="629" spans="1:1" ht="15.75" customHeight="1">
      <c r="A629" s="28"/>
    </row>
    <row r="630" spans="1:1" ht="15.75" customHeight="1">
      <c r="A630" s="28"/>
    </row>
    <row r="631" spans="1:1" ht="15.75" customHeight="1">
      <c r="A631" s="28"/>
    </row>
    <row r="632" spans="1:1" ht="15.75" customHeight="1">
      <c r="A632" s="28"/>
    </row>
    <row r="633" spans="1:1" ht="15.75" customHeight="1">
      <c r="A633" s="28"/>
    </row>
    <row r="634" spans="1:1" ht="15.75" customHeight="1">
      <c r="A634" s="28"/>
    </row>
    <row r="635" spans="1:1" ht="15.75" customHeight="1">
      <c r="A635" s="28"/>
    </row>
    <row r="636" spans="1:1" ht="15.75" customHeight="1">
      <c r="A636" s="28"/>
    </row>
    <row r="637" spans="1:1" ht="15.75" customHeight="1">
      <c r="A637" s="28"/>
    </row>
    <row r="638" spans="1:1" ht="15.75" customHeight="1">
      <c r="A638" s="28"/>
    </row>
    <row r="639" spans="1:1" ht="15.75" customHeight="1">
      <c r="A639" s="28"/>
    </row>
    <row r="640" spans="1:1" ht="15.75" customHeight="1">
      <c r="A640" s="28"/>
    </row>
    <row r="641" spans="1:1" ht="15.75" customHeight="1">
      <c r="A641" s="28"/>
    </row>
    <row r="642" spans="1:1" ht="15.75" customHeight="1">
      <c r="A642" s="28"/>
    </row>
    <row r="643" spans="1:1" ht="15.75" customHeight="1">
      <c r="A643" s="28"/>
    </row>
    <row r="644" spans="1:1" ht="15.75" customHeight="1">
      <c r="A644" s="28"/>
    </row>
    <row r="645" spans="1:1" ht="15.75" customHeight="1">
      <c r="A645" s="28"/>
    </row>
    <row r="646" spans="1:1" ht="15.75" customHeight="1">
      <c r="A646" s="28"/>
    </row>
    <row r="647" spans="1:1" ht="15.75" customHeight="1">
      <c r="A647" s="28"/>
    </row>
    <row r="648" spans="1:1" ht="15.75" customHeight="1">
      <c r="A648" s="28"/>
    </row>
    <row r="649" spans="1:1" ht="15.75" customHeight="1">
      <c r="A649" s="28"/>
    </row>
    <row r="650" spans="1:1" ht="15.75" customHeight="1">
      <c r="A650" s="28"/>
    </row>
    <row r="651" spans="1:1" ht="15.75" customHeight="1">
      <c r="A651" s="28"/>
    </row>
    <row r="652" spans="1:1" ht="15.75" customHeight="1">
      <c r="A652" s="28"/>
    </row>
    <row r="653" spans="1:1" ht="15.75" customHeight="1">
      <c r="A653" s="28"/>
    </row>
    <row r="654" spans="1:1" ht="15.75" customHeight="1">
      <c r="A654" s="28"/>
    </row>
    <row r="655" spans="1:1" ht="15.75" customHeight="1">
      <c r="A655" s="28"/>
    </row>
    <row r="656" spans="1:1" ht="15.75" customHeight="1">
      <c r="A656" s="28"/>
    </row>
    <row r="657" spans="1:1" ht="15.75" customHeight="1">
      <c r="A657" s="28"/>
    </row>
    <row r="658" spans="1:1" ht="15.75" customHeight="1">
      <c r="A658" s="28"/>
    </row>
    <row r="659" spans="1:1" ht="15.75" customHeight="1">
      <c r="A659" s="28"/>
    </row>
    <row r="660" spans="1:1" ht="15.75" customHeight="1">
      <c r="A660" s="28"/>
    </row>
    <row r="661" spans="1:1" ht="15.75" customHeight="1">
      <c r="A661" s="28"/>
    </row>
    <row r="662" spans="1:1" ht="15.75" customHeight="1">
      <c r="A662" s="28"/>
    </row>
    <row r="663" spans="1:1" ht="15.75" customHeight="1">
      <c r="A663" s="28"/>
    </row>
    <row r="664" spans="1:1" ht="15.75" customHeight="1">
      <c r="A664" s="28"/>
    </row>
    <row r="665" spans="1:1" ht="15.75" customHeight="1">
      <c r="A665" s="28"/>
    </row>
    <row r="666" spans="1:1" ht="15.75" customHeight="1">
      <c r="A666" s="28"/>
    </row>
    <row r="667" spans="1:1" ht="15.75" customHeight="1">
      <c r="A667" s="28"/>
    </row>
    <row r="668" spans="1:1" ht="15.75" customHeight="1">
      <c r="A668" s="28"/>
    </row>
    <row r="669" spans="1:1" ht="15.75" customHeight="1">
      <c r="A669" s="28"/>
    </row>
    <row r="670" spans="1:1" ht="15.75" customHeight="1">
      <c r="A670" s="28"/>
    </row>
    <row r="671" spans="1:1" ht="15.75" customHeight="1">
      <c r="A671" s="28"/>
    </row>
    <row r="672" spans="1:1" ht="15.75" customHeight="1">
      <c r="A672" s="28"/>
    </row>
    <row r="673" spans="1:1" ht="15.75" customHeight="1">
      <c r="A673" s="28"/>
    </row>
    <row r="674" spans="1:1" ht="15.75" customHeight="1">
      <c r="A674" s="28"/>
    </row>
    <row r="675" spans="1:1" ht="15.75" customHeight="1">
      <c r="A675" s="28"/>
    </row>
    <row r="676" spans="1:1" ht="15.75" customHeight="1">
      <c r="A676" s="28"/>
    </row>
    <row r="677" spans="1:1" ht="15.75" customHeight="1">
      <c r="A677" s="28"/>
    </row>
    <row r="678" spans="1:1" ht="15.75" customHeight="1">
      <c r="A678" s="28"/>
    </row>
    <row r="679" spans="1:1" ht="15.75" customHeight="1">
      <c r="A679" s="28"/>
    </row>
    <row r="680" spans="1:1" ht="15.75" customHeight="1">
      <c r="A680" s="28"/>
    </row>
    <row r="681" spans="1:1" ht="15.75" customHeight="1">
      <c r="A681" s="28"/>
    </row>
    <row r="682" spans="1:1" ht="15.75" customHeight="1">
      <c r="A682" s="28"/>
    </row>
    <row r="683" spans="1:1" ht="15.75" customHeight="1">
      <c r="A683" s="28"/>
    </row>
    <row r="684" spans="1:1" ht="15.75" customHeight="1">
      <c r="A684" s="28"/>
    </row>
    <row r="685" spans="1:1" ht="15.75" customHeight="1">
      <c r="A685" s="28"/>
    </row>
    <row r="686" spans="1:1" ht="15.75" customHeight="1">
      <c r="A686" s="28"/>
    </row>
    <row r="687" spans="1:1" ht="15.75" customHeight="1">
      <c r="A687" s="28"/>
    </row>
    <row r="688" spans="1:1" ht="15.75" customHeight="1">
      <c r="A688" s="28"/>
    </row>
    <row r="689" spans="1:1" ht="15.75" customHeight="1">
      <c r="A689" s="28"/>
    </row>
    <row r="690" spans="1:1" ht="15.75" customHeight="1">
      <c r="A690" s="28"/>
    </row>
    <row r="691" spans="1:1" ht="15.75" customHeight="1">
      <c r="A691" s="28"/>
    </row>
    <row r="692" spans="1:1" ht="15.75" customHeight="1">
      <c r="A692" s="28"/>
    </row>
    <row r="693" spans="1:1" ht="15.75" customHeight="1">
      <c r="A693" s="28"/>
    </row>
    <row r="694" spans="1:1" ht="15.75" customHeight="1">
      <c r="A694" s="28"/>
    </row>
    <row r="695" spans="1:1" ht="15.75" customHeight="1">
      <c r="A695" s="28"/>
    </row>
    <row r="696" spans="1:1" ht="15.75" customHeight="1">
      <c r="A696" s="28"/>
    </row>
    <row r="697" spans="1:1" ht="15.75" customHeight="1">
      <c r="A697" s="28"/>
    </row>
    <row r="698" spans="1:1" ht="15.75" customHeight="1">
      <c r="A698" s="28"/>
    </row>
    <row r="699" spans="1:1" ht="15.75" customHeight="1">
      <c r="A699" s="28"/>
    </row>
    <row r="700" spans="1:1" ht="15.75" customHeight="1">
      <c r="A700" s="28"/>
    </row>
    <row r="701" spans="1:1" ht="15.75" customHeight="1">
      <c r="A701" s="28"/>
    </row>
    <row r="702" spans="1:1" ht="15.75" customHeight="1">
      <c r="A702" s="28"/>
    </row>
    <row r="703" spans="1:1" ht="15.75" customHeight="1">
      <c r="A703" s="28"/>
    </row>
    <row r="704" spans="1:1" ht="15.75" customHeight="1">
      <c r="A704" s="28"/>
    </row>
    <row r="705" spans="1:1" ht="15.75" customHeight="1">
      <c r="A705" s="28"/>
    </row>
    <row r="706" spans="1:1" ht="15.75" customHeight="1">
      <c r="A706" s="28"/>
    </row>
    <row r="707" spans="1:1" ht="15.75" customHeight="1">
      <c r="A707" s="28"/>
    </row>
    <row r="708" spans="1:1" ht="15.75" customHeight="1">
      <c r="A708" s="28"/>
    </row>
    <row r="709" spans="1:1" ht="15.75" customHeight="1">
      <c r="A709" s="28"/>
    </row>
    <row r="710" spans="1:1" ht="15.75" customHeight="1">
      <c r="A710" s="28"/>
    </row>
    <row r="711" spans="1:1" ht="15.75" customHeight="1">
      <c r="A711" s="28"/>
    </row>
    <row r="712" spans="1:1" ht="15.75" customHeight="1">
      <c r="A712" s="28"/>
    </row>
    <row r="713" spans="1:1" ht="15.75" customHeight="1">
      <c r="A713" s="28"/>
    </row>
    <row r="714" spans="1:1" ht="15.75" customHeight="1">
      <c r="A714" s="28"/>
    </row>
    <row r="715" spans="1:1" ht="15.75" customHeight="1">
      <c r="A715" s="28"/>
    </row>
    <row r="716" spans="1:1" ht="15.75" customHeight="1">
      <c r="A716" s="28"/>
    </row>
    <row r="717" spans="1:1" ht="15.75" customHeight="1">
      <c r="A717" s="28"/>
    </row>
    <row r="718" spans="1:1" ht="15.75" customHeight="1">
      <c r="A718" s="28"/>
    </row>
    <row r="719" spans="1:1" ht="15.75" customHeight="1">
      <c r="A719" s="28"/>
    </row>
    <row r="720" spans="1:1" ht="15.75" customHeight="1">
      <c r="A720" s="28"/>
    </row>
    <row r="721" spans="1:1" ht="15.75" customHeight="1">
      <c r="A721" s="28"/>
    </row>
    <row r="722" spans="1:1" ht="15.75" customHeight="1">
      <c r="A722" s="28"/>
    </row>
    <row r="723" spans="1:1" ht="15.75" customHeight="1">
      <c r="A723" s="28"/>
    </row>
    <row r="724" spans="1:1" ht="15.75" customHeight="1">
      <c r="A724" s="28"/>
    </row>
    <row r="725" spans="1:1" ht="15.75" customHeight="1">
      <c r="A725" s="28"/>
    </row>
    <row r="726" spans="1:1" ht="15.75" customHeight="1">
      <c r="A726" s="28"/>
    </row>
    <row r="727" spans="1:1" ht="15.75" customHeight="1">
      <c r="A727" s="28"/>
    </row>
    <row r="728" spans="1:1" ht="15.75" customHeight="1">
      <c r="A728" s="28"/>
    </row>
    <row r="729" spans="1:1" ht="15.75" customHeight="1">
      <c r="A729" s="28"/>
    </row>
    <row r="730" spans="1:1" ht="15.75" customHeight="1">
      <c r="A730" s="28"/>
    </row>
    <row r="731" spans="1:1" ht="15.75" customHeight="1">
      <c r="A731" s="28"/>
    </row>
    <row r="732" spans="1:1" ht="15.75" customHeight="1">
      <c r="A732" s="28"/>
    </row>
    <row r="733" spans="1:1" ht="15.75" customHeight="1">
      <c r="A733" s="28"/>
    </row>
    <row r="734" spans="1:1" ht="15.75" customHeight="1">
      <c r="A734" s="28"/>
    </row>
    <row r="735" spans="1:1" ht="15.75" customHeight="1">
      <c r="A735" s="28"/>
    </row>
    <row r="736" spans="1:1" ht="15.75" customHeight="1">
      <c r="A736" s="28"/>
    </row>
    <row r="737" spans="1:1" ht="15.75" customHeight="1">
      <c r="A737" s="28"/>
    </row>
    <row r="738" spans="1:1" ht="15.75" customHeight="1">
      <c r="A738" s="28"/>
    </row>
    <row r="739" spans="1:1" ht="15.75" customHeight="1">
      <c r="A739" s="28"/>
    </row>
    <row r="740" spans="1:1" ht="15.75" customHeight="1">
      <c r="A740" s="28"/>
    </row>
    <row r="741" spans="1:1" ht="15.75" customHeight="1">
      <c r="A741" s="28"/>
    </row>
    <row r="742" spans="1:1" ht="15.75" customHeight="1">
      <c r="A742" s="28"/>
    </row>
    <row r="743" spans="1:1" ht="15.75" customHeight="1">
      <c r="A743" s="28"/>
    </row>
    <row r="744" spans="1:1" ht="15.75" customHeight="1">
      <c r="A744" s="28"/>
    </row>
    <row r="745" spans="1:1" ht="15.75" customHeight="1">
      <c r="A745" s="28"/>
    </row>
    <row r="746" spans="1:1" ht="15.75" customHeight="1">
      <c r="A746" s="28"/>
    </row>
    <row r="747" spans="1:1" ht="15.75" customHeight="1">
      <c r="A747" s="28"/>
    </row>
    <row r="748" spans="1:1" ht="15.75" customHeight="1">
      <c r="A748" s="28"/>
    </row>
    <row r="749" spans="1:1" ht="15.75" customHeight="1">
      <c r="A749" s="28"/>
    </row>
    <row r="750" spans="1:1" ht="15.75" customHeight="1">
      <c r="A750" s="28"/>
    </row>
    <row r="751" spans="1:1" ht="15.75" customHeight="1">
      <c r="A751" s="28"/>
    </row>
    <row r="752" spans="1:1" ht="15.75" customHeight="1">
      <c r="A752" s="28"/>
    </row>
    <row r="753" spans="1:1" ht="15.75" customHeight="1">
      <c r="A753" s="28"/>
    </row>
    <row r="754" spans="1:1" ht="15.75" customHeight="1">
      <c r="A754" s="28"/>
    </row>
    <row r="755" spans="1:1" ht="15.75" customHeight="1">
      <c r="A755" s="28"/>
    </row>
    <row r="756" spans="1:1" ht="15.75" customHeight="1">
      <c r="A756" s="28"/>
    </row>
    <row r="757" spans="1:1" ht="15.75" customHeight="1">
      <c r="A757" s="28"/>
    </row>
    <row r="758" spans="1:1" ht="15.75" customHeight="1">
      <c r="A758" s="28"/>
    </row>
    <row r="759" spans="1:1" ht="15.75" customHeight="1">
      <c r="A759" s="28"/>
    </row>
    <row r="760" spans="1:1" ht="15.75" customHeight="1">
      <c r="A760" s="28"/>
    </row>
    <row r="761" spans="1:1" ht="15.75" customHeight="1">
      <c r="A761" s="28"/>
    </row>
    <row r="762" spans="1:1" ht="15.75" customHeight="1">
      <c r="A762" s="28"/>
    </row>
    <row r="763" spans="1:1" ht="15.75" customHeight="1">
      <c r="A763" s="28"/>
    </row>
    <row r="764" spans="1:1" ht="15.75" customHeight="1">
      <c r="A764" s="28"/>
    </row>
    <row r="765" spans="1:1" ht="15.75" customHeight="1">
      <c r="A765" s="28"/>
    </row>
    <row r="766" spans="1:1" ht="15.75" customHeight="1">
      <c r="A766" s="28"/>
    </row>
    <row r="767" spans="1:1" ht="15.75" customHeight="1">
      <c r="A767" s="28"/>
    </row>
    <row r="768" spans="1:1" ht="15.75" customHeight="1">
      <c r="A768" s="28"/>
    </row>
    <row r="769" spans="1:1" ht="15.75" customHeight="1">
      <c r="A769" s="28"/>
    </row>
    <row r="770" spans="1:1" ht="15.75" customHeight="1">
      <c r="A770" s="28"/>
    </row>
    <row r="771" spans="1:1" ht="15.75" customHeight="1">
      <c r="A771" s="28"/>
    </row>
    <row r="772" spans="1:1" ht="15.75" customHeight="1">
      <c r="A772" s="28"/>
    </row>
    <row r="773" spans="1:1" ht="15.75" customHeight="1">
      <c r="A773" s="28"/>
    </row>
    <row r="774" spans="1:1" ht="15.75" customHeight="1">
      <c r="A774" s="28"/>
    </row>
    <row r="775" spans="1:1" ht="15.75" customHeight="1">
      <c r="A775" s="28"/>
    </row>
    <row r="776" spans="1:1" ht="15.75" customHeight="1">
      <c r="A776" s="28"/>
    </row>
    <row r="777" spans="1:1" ht="15.75" customHeight="1">
      <c r="A777" s="28"/>
    </row>
    <row r="778" spans="1:1" ht="15.75" customHeight="1">
      <c r="A778" s="28"/>
    </row>
    <row r="779" spans="1:1" ht="15.75" customHeight="1">
      <c r="A779" s="28"/>
    </row>
    <row r="780" spans="1:1" ht="15.75" customHeight="1">
      <c r="A780" s="28"/>
    </row>
    <row r="781" spans="1:1" ht="15.75" customHeight="1">
      <c r="A781" s="28"/>
    </row>
    <row r="782" spans="1:1" ht="15.75" customHeight="1">
      <c r="A782" s="28"/>
    </row>
    <row r="783" spans="1:1" ht="15.75" customHeight="1">
      <c r="A783" s="28"/>
    </row>
    <row r="784" spans="1:1" ht="15.75" customHeight="1">
      <c r="A784" s="28"/>
    </row>
    <row r="785" spans="1:1" ht="15.75" customHeight="1">
      <c r="A785" s="28"/>
    </row>
    <row r="786" spans="1:1" ht="15.75" customHeight="1">
      <c r="A786" s="28"/>
    </row>
    <row r="787" spans="1:1" ht="15.75" customHeight="1">
      <c r="A787" s="28"/>
    </row>
    <row r="788" spans="1:1" ht="15.75" customHeight="1">
      <c r="A788" s="28"/>
    </row>
    <row r="789" spans="1:1" ht="15.75" customHeight="1">
      <c r="A789" s="28"/>
    </row>
    <row r="790" spans="1:1" ht="15.75" customHeight="1">
      <c r="A790" s="28"/>
    </row>
    <row r="791" spans="1:1" ht="15.75" customHeight="1">
      <c r="A791" s="28"/>
    </row>
    <row r="792" spans="1:1" ht="15.75" customHeight="1">
      <c r="A792" s="28"/>
    </row>
    <row r="793" spans="1:1" ht="15.75" customHeight="1">
      <c r="A793" s="28"/>
    </row>
    <row r="794" spans="1:1" ht="15.75" customHeight="1">
      <c r="A794" s="28"/>
    </row>
    <row r="795" spans="1:1" ht="15.75" customHeight="1">
      <c r="A795" s="28"/>
    </row>
    <row r="796" spans="1:1" ht="15.75" customHeight="1">
      <c r="A796" s="28"/>
    </row>
    <row r="797" spans="1:1" ht="15.75" customHeight="1">
      <c r="A797" s="28"/>
    </row>
    <row r="798" spans="1:1" ht="15.75" customHeight="1">
      <c r="A798" s="28"/>
    </row>
    <row r="799" spans="1:1" ht="15.75" customHeight="1">
      <c r="A799" s="28"/>
    </row>
    <row r="800" spans="1:1" ht="15.75" customHeight="1">
      <c r="A800" s="28"/>
    </row>
    <row r="801" spans="1:1" ht="15.75" customHeight="1">
      <c r="A801" s="28"/>
    </row>
    <row r="802" spans="1:1" ht="15.75" customHeight="1">
      <c r="A802" s="28"/>
    </row>
    <row r="803" spans="1:1" ht="15.75" customHeight="1">
      <c r="A803" s="28"/>
    </row>
    <row r="804" spans="1:1" ht="15.75" customHeight="1">
      <c r="A804" s="28"/>
    </row>
    <row r="805" spans="1:1" ht="15.75" customHeight="1">
      <c r="A805" s="28"/>
    </row>
    <row r="806" spans="1:1" ht="15.75" customHeight="1">
      <c r="A806" s="28"/>
    </row>
    <row r="807" spans="1:1" ht="15.75" customHeight="1">
      <c r="A807" s="28"/>
    </row>
    <row r="808" spans="1:1" ht="15.75" customHeight="1">
      <c r="A808" s="28"/>
    </row>
    <row r="809" spans="1:1" ht="15.75" customHeight="1">
      <c r="A809" s="28"/>
    </row>
    <row r="810" spans="1:1" ht="15.75" customHeight="1">
      <c r="A810" s="28"/>
    </row>
    <row r="811" spans="1:1" ht="15.75" customHeight="1">
      <c r="A811" s="28"/>
    </row>
    <row r="812" spans="1:1" ht="15.75" customHeight="1">
      <c r="A812" s="28"/>
    </row>
    <row r="813" spans="1:1" ht="15.75" customHeight="1">
      <c r="A813" s="28"/>
    </row>
    <row r="814" spans="1:1" ht="15.75" customHeight="1">
      <c r="A814" s="28"/>
    </row>
    <row r="815" spans="1:1" ht="15.75" customHeight="1">
      <c r="A815" s="28"/>
    </row>
    <row r="816" spans="1:1" ht="15.75" customHeight="1">
      <c r="A816" s="28"/>
    </row>
    <row r="817" spans="1:1" ht="15.75" customHeight="1">
      <c r="A817" s="28"/>
    </row>
    <row r="818" spans="1:1" ht="15.75" customHeight="1">
      <c r="A818" s="28"/>
    </row>
    <row r="819" spans="1:1" ht="15.75" customHeight="1">
      <c r="A819" s="28"/>
    </row>
    <row r="820" spans="1:1" ht="15.75" customHeight="1">
      <c r="A820" s="28"/>
    </row>
    <row r="821" spans="1:1" ht="15.75" customHeight="1">
      <c r="A821" s="28"/>
    </row>
    <row r="822" spans="1:1" ht="15.75" customHeight="1">
      <c r="A822" s="28"/>
    </row>
    <row r="823" spans="1:1" ht="15.75" customHeight="1">
      <c r="A823" s="28"/>
    </row>
    <row r="824" spans="1:1" ht="15.75" customHeight="1">
      <c r="A824" s="28"/>
    </row>
    <row r="825" spans="1:1" ht="15.75" customHeight="1">
      <c r="A825" s="28"/>
    </row>
    <row r="826" spans="1:1" ht="15.75" customHeight="1">
      <c r="A826" s="28"/>
    </row>
    <row r="827" spans="1:1" ht="15.75" customHeight="1">
      <c r="A827" s="28"/>
    </row>
    <row r="828" spans="1:1" ht="15.75" customHeight="1">
      <c r="A828" s="28"/>
    </row>
    <row r="829" spans="1:1" ht="15.75" customHeight="1">
      <c r="A829" s="28"/>
    </row>
    <row r="830" spans="1:1" ht="15.75" customHeight="1">
      <c r="A830" s="28"/>
    </row>
    <row r="831" spans="1:1" ht="15.75" customHeight="1">
      <c r="A831" s="28"/>
    </row>
    <row r="832" spans="1:1" ht="15.75" customHeight="1">
      <c r="A832" s="28"/>
    </row>
    <row r="833" spans="1:1" ht="15.75" customHeight="1">
      <c r="A833" s="28"/>
    </row>
    <row r="834" spans="1:1" ht="15.75" customHeight="1">
      <c r="A834" s="28"/>
    </row>
    <row r="835" spans="1:1" ht="15.75" customHeight="1">
      <c r="A835" s="28"/>
    </row>
    <row r="836" spans="1:1" ht="15.75" customHeight="1">
      <c r="A836" s="28"/>
    </row>
    <row r="837" spans="1:1" ht="15.75" customHeight="1">
      <c r="A837" s="28"/>
    </row>
    <row r="838" spans="1:1" ht="15.75" customHeight="1">
      <c r="A838" s="28"/>
    </row>
    <row r="839" spans="1:1" ht="15.75" customHeight="1">
      <c r="A839" s="28"/>
    </row>
    <row r="840" spans="1:1" ht="15.75" customHeight="1">
      <c r="A840" s="28"/>
    </row>
    <row r="841" spans="1:1" ht="15.75" customHeight="1">
      <c r="A841" s="28"/>
    </row>
    <row r="842" spans="1:1" ht="15.75" customHeight="1">
      <c r="A842" s="28"/>
    </row>
    <row r="843" spans="1:1" ht="15.75" customHeight="1">
      <c r="A843" s="28"/>
    </row>
    <row r="844" spans="1:1" ht="15.75" customHeight="1">
      <c r="A844" s="28"/>
    </row>
    <row r="845" spans="1:1" ht="15.75" customHeight="1">
      <c r="A845" s="28"/>
    </row>
    <row r="846" spans="1:1" ht="15.75" customHeight="1">
      <c r="A846" s="28"/>
    </row>
    <row r="847" spans="1:1" ht="15.75" customHeight="1">
      <c r="A847" s="28"/>
    </row>
    <row r="848" spans="1:1" ht="15.75" customHeight="1">
      <c r="A848" s="28"/>
    </row>
    <row r="849" spans="1:1" ht="15.75" customHeight="1">
      <c r="A849" s="28"/>
    </row>
    <row r="850" spans="1:1" ht="15.75" customHeight="1">
      <c r="A850" s="28"/>
    </row>
    <row r="851" spans="1:1" ht="15.75" customHeight="1">
      <c r="A851" s="28"/>
    </row>
    <row r="852" spans="1:1" ht="15.75" customHeight="1">
      <c r="A852" s="28"/>
    </row>
    <row r="853" spans="1:1" ht="15.75" customHeight="1">
      <c r="A853" s="28"/>
    </row>
    <row r="854" spans="1:1" ht="15.75" customHeight="1">
      <c r="A854" s="28"/>
    </row>
    <row r="855" spans="1:1" ht="15.75" customHeight="1">
      <c r="A855" s="28"/>
    </row>
    <row r="856" spans="1:1" ht="15.75" customHeight="1">
      <c r="A856" s="28"/>
    </row>
    <row r="857" spans="1:1" ht="15.75" customHeight="1">
      <c r="A857" s="28"/>
    </row>
    <row r="858" spans="1:1" ht="15.75" customHeight="1">
      <c r="A858" s="28"/>
    </row>
    <row r="859" spans="1:1" ht="15.75" customHeight="1">
      <c r="A859" s="28"/>
    </row>
    <row r="860" spans="1:1" ht="15.75" customHeight="1">
      <c r="A860" s="28"/>
    </row>
    <row r="861" spans="1:1" ht="15.75" customHeight="1">
      <c r="A861" s="28"/>
    </row>
    <row r="862" spans="1:1" ht="15.75" customHeight="1">
      <c r="A862" s="28"/>
    </row>
    <row r="863" spans="1:1" ht="15.75" customHeight="1">
      <c r="A863" s="28"/>
    </row>
    <row r="864" spans="1:1" ht="15.75" customHeight="1">
      <c r="A864" s="28"/>
    </row>
    <row r="865" spans="1:1" ht="15.75" customHeight="1">
      <c r="A865" s="28"/>
    </row>
    <row r="866" spans="1:1" ht="15.75" customHeight="1">
      <c r="A866" s="28"/>
    </row>
    <row r="867" spans="1:1" ht="15.75" customHeight="1">
      <c r="A867" s="28"/>
    </row>
    <row r="868" spans="1:1" ht="15.75" customHeight="1">
      <c r="A868" s="28"/>
    </row>
    <row r="869" spans="1:1" ht="15.75" customHeight="1">
      <c r="A869" s="28"/>
    </row>
    <row r="870" spans="1:1" ht="15.75" customHeight="1">
      <c r="A870" s="28"/>
    </row>
    <row r="871" spans="1:1" ht="15.75" customHeight="1">
      <c r="A871" s="28"/>
    </row>
    <row r="872" spans="1:1" ht="15.75" customHeight="1">
      <c r="A872" s="28"/>
    </row>
    <row r="873" spans="1:1" ht="15.75" customHeight="1">
      <c r="A873" s="28"/>
    </row>
    <row r="874" spans="1:1" ht="15.75" customHeight="1">
      <c r="A874" s="28"/>
    </row>
    <row r="875" spans="1:1" ht="15.75" customHeight="1">
      <c r="A875" s="28"/>
    </row>
    <row r="876" spans="1:1" ht="15.75" customHeight="1">
      <c r="A876" s="28"/>
    </row>
    <row r="877" spans="1:1" ht="15.75" customHeight="1">
      <c r="A877" s="28"/>
    </row>
    <row r="878" spans="1:1" ht="15.75" customHeight="1">
      <c r="A878" s="28"/>
    </row>
    <row r="879" spans="1:1" ht="15.75" customHeight="1">
      <c r="A879" s="28"/>
    </row>
    <row r="880" spans="1:1" ht="15.75" customHeight="1">
      <c r="A880" s="28"/>
    </row>
    <row r="881" spans="1:1" ht="15.75" customHeight="1">
      <c r="A881" s="28"/>
    </row>
    <row r="882" spans="1:1" ht="15.75" customHeight="1">
      <c r="A882" s="28"/>
    </row>
    <row r="883" spans="1:1" ht="15.75" customHeight="1">
      <c r="A883" s="28"/>
    </row>
    <row r="884" spans="1:1" ht="15.75" customHeight="1">
      <c r="A884" s="28"/>
    </row>
    <row r="885" spans="1:1" ht="15.75" customHeight="1">
      <c r="A885" s="28"/>
    </row>
    <row r="886" spans="1:1" ht="15.75" customHeight="1">
      <c r="A886" s="28"/>
    </row>
    <row r="887" spans="1:1" ht="15.75" customHeight="1">
      <c r="A887" s="28"/>
    </row>
    <row r="888" spans="1:1" ht="15.75" customHeight="1">
      <c r="A888" s="28"/>
    </row>
    <row r="889" spans="1:1" ht="15.75" customHeight="1">
      <c r="A889" s="28"/>
    </row>
    <row r="890" spans="1:1" ht="15.75" customHeight="1">
      <c r="A890" s="28"/>
    </row>
    <row r="891" spans="1:1" ht="15.75" customHeight="1">
      <c r="A891" s="28"/>
    </row>
    <row r="892" spans="1:1" ht="15.75" customHeight="1">
      <c r="A892" s="28"/>
    </row>
    <row r="893" spans="1:1" ht="15.75" customHeight="1">
      <c r="A893" s="28"/>
    </row>
    <row r="894" spans="1:1" ht="15.75" customHeight="1">
      <c r="A894" s="28"/>
    </row>
    <row r="895" spans="1:1" ht="15.75" customHeight="1">
      <c r="A895" s="28"/>
    </row>
    <row r="896" spans="1:1" ht="15.75" customHeight="1">
      <c r="A896" s="28"/>
    </row>
    <row r="897" spans="1:1" ht="15.75" customHeight="1">
      <c r="A897" s="28"/>
    </row>
    <row r="898" spans="1:1" ht="15.75" customHeight="1">
      <c r="A898" s="28"/>
    </row>
    <row r="899" spans="1:1" ht="15.75" customHeight="1">
      <c r="A899" s="28"/>
    </row>
    <row r="900" spans="1:1" ht="15.75" customHeight="1">
      <c r="A900" s="28"/>
    </row>
    <row r="901" spans="1:1" ht="15.75" customHeight="1">
      <c r="A901" s="28"/>
    </row>
    <row r="902" spans="1:1" ht="15.75" customHeight="1">
      <c r="A902" s="28"/>
    </row>
    <row r="903" spans="1:1" ht="15.75" customHeight="1">
      <c r="A903" s="28"/>
    </row>
    <row r="904" spans="1:1" ht="15.75" customHeight="1">
      <c r="A904" s="28"/>
    </row>
    <row r="905" spans="1:1" ht="15.75" customHeight="1">
      <c r="A905" s="28"/>
    </row>
    <row r="906" spans="1:1" ht="15.75" customHeight="1">
      <c r="A906" s="28"/>
    </row>
    <row r="907" spans="1:1" ht="15.75" customHeight="1">
      <c r="A907" s="28"/>
    </row>
    <row r="908" spans="1:1" ht="15.75" customHeight="1">
      <c r="A908" s="28"/>
    </row>
    <row r="909" spans="1:1" ht="15.75" customHeight="1">
      <c r="A909" s="28"/>
    </row>
    <row r="910" spans="1:1" ht="15.75" customHeight="1">
      <c r="A910" s="28"/>
    </row>
    <row r="911" spans="1:1" ht="15.75" customHeight="1">
      <c r="A911" s="28"/>
    </row>
    <row r="912" spans="1:1" ht="15.75" customHeight="1">
      <c r="A912" s="28"/>
    </row>
    <row r="913" spans="1:1" ht="15.75" customHeight="1">
      <c r="A913" s="28"/>
    </row>
    <row r="914" spans="1:1" ht="15.75" customHeight="1">
      <c r="A914" s="28"/>
    </row>
    <row r="915" spans="1:1" ht="15.75" customHeight="1">
      <c r="A915" s="28"/>
    </row>
    <row r="916" spans="1:1" ht="15.75" customHeight="1">
      <c r="A916" s="28"/>
    </row>
    <row r="917" spans="1:1" ht="15.75" customHeight="1">
      <c r="A917" s="28"/>
    </row>
    <row r="918" spans="1:1" ht="15.75" customHeight="1">
      <c r="A918" s="28"/>
    </row>
    <row r="919" spans="1:1" ht="15.75" customHeight="1">
      <c r="A919" s="28"/>
    </row>
    <row r="920" spans="1:1" ht="15.75" customHeight="1">
      <c r="A920" s="28"/>
    </row>
    <row r="921" spans="1:1" ht="15.75" customHeight="1">
      <c r="A921" s="28"/>
    </row>
    <row r="922" spans="1:1" ht="15.75" customHeight="1">
      <c r="A922" s="28"/>
    </row>
    <row r="923" spans="1:1" ht="15.75" customHeight="1">
      <c r="A923" s="28"/>
    </row>
    <row r="924" spans="1:1" ht="15.75" customHeight="1">
      <c r="A924" s="28"/>
    </row>
    <row r="925" spans="1:1" ht="15.75" customHeight="1">
      <c r="A925" s="28"/>
    </row>
    <row r="926" spans="1:1" ht="15.75" customHeight="1">
      <c r="A926" s="28"/>
    </row>
    <row r="927" spans="1:1" ht="15.75" customHeight="1">
      <c r="A927" s="28"/>
    </row>
    <row r="928" spans="1:1" ht="15.75" customHeight="1">
      <c r="A928" s="28"/>
    </row>
    <row r="929" spans="1:1" ht="15.75" customHeight="1">
      <c r="A929" s="28"/>
    </row>
    <row r="930" spans="1:1" ht="15.75" customHeight="1">
      <c r="A930" s="28"/>
    </row>
    <row r="931" spans="1:1" ht="15.75" customHeight="1">
      <c r="A931" s="28"/>
    </row>
    <row r="932" spans="1:1" ht="15.75" customHeight="1">
      <c r="A932" s="28"/>
    </row>
    <row r="933" spans="1:1" ht="15.75" customHeight="1">
      <c r="A933" s="28"/>
    </row>
    <row r="934" spans="1:1" ht="15.75" customHeight="1">
      <c r="A934" s="28"/>
    </row>
    <row r="935" spans="1:1" ht="15.75" customHeight="1">
      <c r="A935" s="28"/>
    </row>
    <row r="936" spans="1:1" ht="15.75" customHeight="1">
      <c r="A936" s="28"/>
    </row>
    <row r="937" spans="1:1" ht="15.75" customHeight="1">
      <c r="A937" s="28"/>
    </row>
    <row r="938" spans="1:1" ht="15.75" customHeight="1">
      <c r="A938" s="28"/>
    </row>
    <row r="939" spans="1:1" ht="15.75" customHeight="1">
      <c r="A939" s="28"/>
    </row>
    <row r="940" spans="1:1" ht="15.75" customHeight="1">
      <c r="A940" s="28"/>
    </row>
    <row r="941" spans="1:1" ht="15.75" customHeight="1">
      <c r="A941" s="28"/>
    </row>
    <row r="942" spans="1:1" ht="15.75" customHeight="1">
      <c r="A942" s="28"/>
    </row>
    <row r="943" spans="1:1" ht="15.75" customHeight="1">
      <c r="A943" s="28"/>
    </row>
    <row r="944" spans="1:1" ht="15.75" customHeight="1">
      <c r="A944" s="28"/>
    </row>
    <row r="945" spans="1:1" ht="15.75" customHeight="1">
      <c r="A945" s="28"/>
    </row>
    <row r="946" spans="1:1" ht="15.75" customHeight="1">
      <c r="A946" s="28"/>
    </row>
    <row r="947" spans="1:1" ht="15.75" customHeight="1">
      <c r="A947" s="28"/>
    </row>
    <row r="948" spans="1:1" ht="15.75" customHeight="1">
      <c r="A948" s="28"/>
    </row>
    <row r="949" spans="1:1" ht="15.75" customHeight="1">
      <c r="A949" s="28"/>
    </row>
    <row r="950" spans="1:1" ht="15.75" customHeight="1">
      <c r="A950" s="28"/>
    </row>
    <row r="951" spans="1:1" ht="15.75" customHeight="1">
      <c r="A951" s="28"/>
    </row>
    <row r="952" spans="1:1" ht="15.75" customHeight="1">
      <c r="A952" s="28"/>
    </row>
    <row r="953" spans="1:1" ht="15.75" customHeight="1">
      <c r="A953" s="28"/>
    </row>
    <row r="954" spans="1:1" ht="15.75" customHeight="1">
      <c r="A954" s="28"/>
    </row>
    <row r="955" spans="1:1" ht="15.75" customHeight="1">
      <c r="A955" s="28"/>
    </row>
    <row r="956" spans="1:1" ht="15.75" customHeight="1">
      <c r="A956" s="28"/>
    </row>
    <row r="957" spans="1:1" ht="15.75" customHeight="1">
      <c r="A957" s="28"/>
    </row>
    <row r="958" spans="1:1" ht="15.75" customHeight="1">
      <c r="A958" s="28"/>
    </row>
    <row r="959" spans="1:1" ht="15.75" customHeight="1">
      <c r="A959" s="28"/>
    </row>
    <row r="960" spans="1:1" ht="15.75" customHeight="1">
      <c r="A960" s="28"/>
    </row>
    <row r="961" spans="1:1" ht="15.75" customHeight="1">
      <c r="A961" s="28"/>
    </row>
    <row r="962" spans="1:1" ht="15.75" customHeight="1">
      <c r="A962" s="28"/>
    </row>
    <row r="963" spans="1:1" ht="15.75" customHeight="1">
      <c r="A963" s="28"/>
    </row>
    <row r="964" spans="1:1" ht="15.75" customHeight="1">
      <c r="A964" s="28"/>
    </row>
    <row r="965" spans="1:1" ht="15.75" customHeight="1">
      <c r="A965" s="28"/>
    </row>
    <row r="966" spans="1:1" ht="15.75" customHeight="1">
      <c r="A966" s="28"/>
    </row>
    <row r="967" spans="1:1" ht="15.75" customHeight="1">
      <c r="A967" s="28"/>
    </row>
    <row r="968" spans="1:1" ht="15.75" customHeight="1">
      <c r="A968" s="28"/>
    </row>
    <row r="969" spans="1:1" ht="15.75" customHeight="1">
      <c r="A969" s="28"/>
    </row>
    <row r="970" spans="1:1" ht="15.75" customHeight="1">
      <c r="A970" s="28"/>
    </row>
    <row r="971" spans="1:1" ht="15.75" customHeight="1">
      <c r="A971" s="28"/>
    </row>
    <row r="972" spans="1:1" ht="15.75" customHeight="1">
      <c r="A972" s="28"/>
    </row>
    <row r="973" spans="1:1" ht="15.75" customHeight="1">
      <c r="A973" s="28"/>
    </row>
    <row r="974" spans="1:1" ht="15.75" customHeight="1">
      <c r="A974" s="28"/>
    </row>
    <row r="975" spans="1:1" ht="15.75" customHeight="1">
      <c r="A975" s="28"/>
    </row>
    <row r="976" spans="1:1" ht="15.75" customHeight="1">
      <c r="A976" s="28"/>
    </row>
    <row r="977" spans="1:1" ht="15.75" customHeight="1">
      <c r="A977" s="28"/>
    </row>
    <row r="978" spans="1:1" ht="15.75" customHeight="1">
      <c r="A978" s="28"/>
    </row>
    <row r="979" spans="1:1" ht="15.75" customHeight="1">
      <c r="A979" s="28"/>
    </row>
    <row r="980" spans="1:1" ht="15.75" customHeight="1">
      <c r="A980" s="28"/>
    </row>
    <row r="981" spans="1:1" ht="15.75" customHeight="1">
      <c r="A981" s="28"/>
    </row>
    <row r="982" spans="1:1" ht="15.75" customHeight="1">
      <c r="A982" s="28"/>
    </row>
    <row r="983" spans="1:1" ht="15.75" customHeight="1">
      <c r="A983" s="28"/>
    </row>
    <row r="984" spans="1:1" ht="15.75" customHeight="1">
      <c r="A984" s="28"/>
    </row>
    <row r="985" spans="1:1" ht="15.75" customHeight="1">
      <c r="A985" s="28"/>
    </row>
    <row r="986" spans="1:1" ht="15.75" customHeight="1">
      <c r="A986" s="28"/>
    </row>
    <row r="987" spans="1:1" ht="15.75" customHeight="1">
      <c r="A987" s="28"/>
    </row>
    <row r="988" spans="1:1" ht="15.75" customHeight="1">
      <c r="A988" s="28"/>
    </row>
    <row r="989" spans="1:1" ht="15.75" customHeight="1">
      <c r="A989" s="28"/>
    </row>
    <row r="990" spans="1:1" ht="15.75" customHeight="1">
      <c r="A990" s="28"/>
    </row>
    <row r="991" spans="1:1" ht="15.75" customHeight="1">
      <c r="A991" s="28"/>
    </row>
    <row r="992" spans="1:1" ht="15.75" customHeight="1">
      <c r="A992" s="28"/>
    </row>
    <row r="993" spans="1:1" ht="15.75" customHeight="1">
      <c r="A993" s="28"/>
    </row>
    <row r="994" spans="1:1" ht="15.75" customHeight="1">
      <c r="A994" s="28"/>
    </row>
    <row r="995" spans="1:1" ht="15.75" customHeight="1">
      <c r="A995" s="28"/>
    </row>
    <row r="996" spans="1:1" ht="15.75" customHeight="1">
      <c r="A996" s="28"/>
    </row>
    <row r="997" spans="1:1" ht="15.75" customHeight="1">
      <c r="A997" s="28"/>
    </row>
    <row r="998" spans="1:1" ht="15.75" customHeight="1">
      <c r="A998" s="28"/>
    </row>
    <row r="999" spans="1:1" ht="15.75" customHeight="1">
      <c r="A999" s="28"/>
    </row>
    <row r="1000" spans="1:1" ht="15.75" customHeight="1">
      <c r="A1000" s="28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6" width="10.75" customWidth="1"/>
    <col min="7" max="26" width="10.5" customWidth="1"/>
  </cols>
  <sheetData>
    <row r="1" spans="1:26" ht="15.75" customHeight="1">
      <c r="A1" s="1" t="s">
        <v>0</v>
      </c>
      <c r="B1" s="3" t="s">
        <v>1</v>
      </c>
      <c r="C1" s="1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30">
        <v>604</v>
      </c>
      <c r="C2" s="4">
        <f>B2/B5</f>
        <v>7.636869389303326E-2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30">
        <v>368</v>
      </c>
      <c r="C3" s="4">
        <f>B3/B5</f>
        <v>4.6529270451384497E-2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30">
        <v>6937</v>
      </c>
      <c r="C4" s="4">
        <f>B4/B5</f>
        <v>0.8771020356555822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7909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30">
        <v>2958</v>
      </c>
      <c r="C8" s="4">
        <f>B8/B15</f>
        <v>0.38616187989556133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30">
        <v>155</v>
      </c>
      <c r="C9" s="4">
        <f>B9/B15</f>
        <v>2.0234986945169713E-2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30">
        <v>131</v>
      </c>
      <c r="C10" s="4">
        <f>B10/B15</f>
        <v>1.710182767624021E-2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30">
        <v>1204</v>
      </c>
      <c r="C11" s="4">
        <f>B11/B15</f>
        <v>0.15718015665796345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30">
        <v>389</v>
      </c>
      <c r="C12" s="4">
        <f>B12/B15</f>
        <v>5.0783289817232374E-2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30">
        <v>411</v>
      </c>
      <c r="C13" s="4">
        <f>B13/B15</f>
        <v>5.3655352480417758E-2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30">
        <v>2412</v>
      </c>
      <c r="C14" s="4">
        <f>B14/B15</f>
        <v>0.31488250652741512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7660</v>
      </c>
      <c r="C15" s="7">
        <f t="shared" si="1"/>
        <v>0.99999999999999989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30">
        <v>161</v>
      </c>
      <c r="C18" s="4">
        <f>B18/B25</f>
        <v>2.0683453237410072E-2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30">
        <v>111</v>
      </c>
      <c r="C19" s="4">
        <f>B19/B25</f>
        <v>1.4260020554984584E-2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30">
        <v>1520</v>
      </c>
      <c r="C20" s="4">
        <f>B20/B25</f>
        <v>0.19527235354573483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30">
        <v>1929</v>
      </c>
      <c r="C21" s="4">
        <f>B21/B25</f>
        <v>0.24781603288797532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30">
        <v>3791</v>
      </c>
      <c r="C22" s="4">
        <f>B22/B25</f>
        <v>0.48702466598150052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30">
        <v>69</v>
      </c>
      <c r="C23" s="4">
        <f>B23/B25</f>
        <v>8.8643371017471731E-3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1">
        <v>203</v>
      </c>
      <c r="C24" s="11">
        <f>B24/B25</f>
        <v>2.6079136690647483E-2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7784</v>
      </c>
      <c r="C25" s="7">
        <f t="shared" si="2"/>
        <v>0.99999999999999989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30">
        <v>1721</v>
      </c>
      <c r="C28" s="4">
        <f>B28/B31</f>
        <v>0.22752511898466421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30">
        <v>3134</v>
      </c>
      <c r="C29" s="4">
        <f>B29/B31</f>
        <v>0.41433104177683766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30">
        <v>2709</v>
      </c>
      <c r="C30" s="4">
        <f>B30/B31</f>
        <v>0.35814383923849813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7564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30">
        <v>5098</v>
      </c>
      <c r="C34" s="4">
        <f>B34/B37</f>
        <v>0.7128076062639821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30">
        <v>1409</v>
      </c>
      <c r="C35" s="4">
        <f>B35/B37</f>
        <v>0.19700782997762864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30">
        <v>645</v>
      </c>
      <c r="C36" s="4">
        <f>B36/B37</f>
        <v>9.0184563758389263E-2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7152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32">
        <v>5794</v>
      </c>
      <c r="C40" s="4">
        <f>B40/B42</f>
        <v>0.77667560321715823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32">
        <v>1666</v>
      </c>
      <c r="C41" s="4">
        <f>B41/B42</f>
        <v>0.22332439678284183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7460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32">
        <v>2573</v>
      </c>
      <c r="C45" s="4">
        <f>B45/B47</f>
        <v>0.35568150400884713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32">
        <v>4661</v>
      </c>
      <c r="C46" s="4">
        <f>B46/B47</f>
        <v>0.64431849599115287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7234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30">
        <v>2614</v>
      </c>
      <c r="C50" s="4">
        <f>B50/B53</f>
        <v>0.37088535754824065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30">
        <v>2544</v>
      </c>
      <c r="C51" s="4">
        <f>B51/B53</f>
        <v>0.36095346197502837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30">
        <v>1890</v>
      </c>
      <c r="C52" s="4">
        <f>B52/B53</f>
        <v>0.26816118047673099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7048</v>
      </c>
      <c r="C53" s="7">
        <f t="shared" si="7"/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32">
        <v>5157</v>
      </c>
      <c r="C56" s="4">
        <f>B56/B58</f>
        <v>0.74945502107251849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32">
        <v>1724</v>
      </c>
      <c r="C57" s="4">
        <f>B57/B58</f>
        <v>0.25054497892748145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6881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30">
        <v>833</v>
      </c>
      <c r="C61" s="4">
        <f>B61/B65</f>
        <v>0.11959798994974874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30">
        <v>1404</v>
      </c>
      <c r="C62" s="4">
        <f>B62/B65</f>
        <v>0.20157932519741564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30">
        <v>1336</v>
      </c>
      <c r="C63" s="4">
        <f>B63/B65</f>
        <v>0.19181622397702799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30">
        <v>3392</v>
      </c>
      <c r="C64" s="4">
        <f>B64/B65</f>
        <v>0.48700646087580762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6965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1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1" t="s">
        <v>63</v>
      </c>
      <c r="B67" s="15" t="s">
        <v>1</v>
      </c>
      <c r="C67" s="19" t="s">
        <v>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17" t="s">
        <v>64</v>
      </c>
      <c r="B68" s="32">
        <v>1667</v>
      </c>
      <c r="C68" s="4">
        <f>B68/B70</f>
        <v>0.23518623024830701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17" t="s">
        <v>65</v>
      </c>
      <c r="B69" s="32">
        <v>5421</v>
      </c>
      <c r="C69" s="4">
        <f>B69/B70</f>
        <v>0.76481376975169302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1" t="s">
        <v>6</v>
      </c>
      <c r="B70" s="2">
        <f t="shared" ref="B70:C70" si="10">SUM(B67:B69)</f>
        <v>7088</v>
      </c>
      <c r="C70" s="7">
        <f t="shared" si="10"/>
        <v>1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6"/>
      <c r="B71" s="6"/>
      <c r="C71" s="1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1" t="s">
        <v>161</v>
      </c>
      <c r="B72" s="2" t="s">
        <v>1</v>
      </c>
      <c r="C72" s="7" t="s">
        <v>2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3" t="s">
        <v>162</v>
      </c>
      <c r="B73" s="30">
        <v>3251</v>
      </c>
      <c r="C73" s="4">
        <f>B73/B76</f>
        <v>0.43725622057834568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3" t="s">
        <v>163</v>
      </c>
      <c r="B74" s="30">
        <v>3595</v>
      </c>
      <c r="C74" s="4">
        <f>B74/B76</f>
        <v>0.48352387357094823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3" t="s">
        <v>164</v>
      </c>
      <c r="B75" s="30">
        <v>589</v>
      </c>
      <c r="C75" s="4">
        <f>B75/B76</f>
        <v>7.9219905850706124E-2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1" t="s">
        <v>6</v>
      </c>
      <c r="B76" s="2">
        <f t="shared" ref="B76:C76" si="11">SUM(B73:B75)</f>
        <v>7435</v>
      </c>
      <c r="C76" s="7">
        <f t="shared" si="11"/>
        <v>1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6"/>
      <c r="B77" s="6"/>
      <c r="C77" s="1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1" t="s">
        <v>165</v>
      </c>
      <c r="B78" s="2" t="s">
        <v>1</v>
      </c>
      <c r="C78" s="7" t="s">
        <v>2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3" t="s">
        <v>166</v>
      </c>
      <c r="B79" s="30">
        <v>215</v>
      </c>
      <c r="C79" s="4">
        <f>B79/B83</f>
        <v>2.7091733870967742E-2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3" t="s">
        <v>167</v>
      </c>
      <c r="B80" s="30">
        <v>3739</v>
      </c>
      <c r="C80" s="4">
        <f>B80/B83</f>
        <v>0.47114415322580644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3" t="s">
        <v>168</v>
      </c>
      <c r="B81" s="30">
        <v>861</v>
      </c>
      <c r="C81" s="4">
        <f>B81/B83</f>
        <v>0.10849294354838709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3" t="s">
        <v>169</v>
      </c>
      <c r="B82" s="30">
        <v>3121</v>
      </c>
      <c r="C82" s="4">
        <f>B82/B83</f>
        <v>0.39327116935483869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1" t="s">
        <v>6</v>
      </c>
      <c r="B83" s="2">
        <f t="shared" ref="B83:C83" si="12">SUM(B79:B82)</f>
        <v>7936</v>
      </c>
      <c r="C83" s="7">
        <f t="shared" si="12"/>
        <v>1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6"/>
      <c r="B84" s="6"/>
      <c r="C84" s="1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1" t="s">
        <v>170</v>
      </c>
      <c r="B85" s="15" t="s">
        <v>1</v>
      </c>
      <c r="C85" s="19" t="s">
        <v>2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17" t="s">
        <v>171</v>
      </c>
      <c r="B86" s="32">
        <v>2385</v>
      </c>
      <c r="C86" s="4">
        <f>B86/B88</f>
        <v>0.36021748980516538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17" t="s">
        <v>172</v>
      </c>
      <c r="B87" s="32">
        <v>4236</v>
      </c>
      <c r="C87" s="4">
        <f>B87/B88</f>
        <v>0.63978251019483456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1" t="s">
        <v>6</v>
      </c>
      <c r="B88" s="2">
        <f t="shared" ref="B88:C88" si="13">SUM(B85:B87)</f>
        <v>6621</v>
      </c>
      <c r="C88" s="7">
        <f t="shared" si="13"/>
        <v>1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6"/>
      <c r="B89" s="6"/>
      <c r="C89" s="6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6" width="10.75" customWidth="1"/>
    <col min="7" max="26" width="10.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2">
        <v>3704</v>
      </c>
      <c r="C2" s="4">
        <f>B2/B5</f>
        <v>0.11319601491351385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2">
        <v>1956</v>
      </c>
      <c r="C3" s="4">
        <f>B3/B5</f>
        <v>5.9776297292341546E-2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2">
        <v>27062</v>
      </c>
      <c r="C4" s="4">
        <f>B4/B5</f>
        <v>0.82702768779414459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32722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2">
        <v>8874</v>
      </c>
      <c r="C8" s="4">
        <f>B8/B15</f>
        <v>0.28282763895971441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2">
        <v>1198</v>
      </c>
      <c r="C9" s="4">
        <f>B9/B15</f>
        <v>3.8182049974502807E-2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2">
        <v>1252</v>
      </c>
      <c r="C10" s="4">
        <f>B10/B15</f>
        <v>3.9903110657827638E-2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2">
        <v>1923</v>
      </c>
      <c r="C11" s="4">
        <f>B11/B15</f>
        <v>6.1288883222845487E-2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2">
        <v>698</v>
      </c>
      <c r="C12" s="4">
        <f>B12/B15</f>
        <v>2.2246302906680265E-2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2">
        <v>2329</v>
      </c>
      <c r="C13" s="4">
        <f>B13/B15</f>
        <v>7.4228709841917387E-2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2">
        <v>15102</v>
      </c>
      <c r="C14" s="4">
        <f>B14/B15</f>
        <v>0.481323304436512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31376</v>
      </c>
      <c r="C15" s="7">
        <f t="shared" si="1"/>
        <v>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2">
        <v>1051</v>
      </c>
      <c r="C18" s="4">
        <f>B18/B25</f>
        <v>3.3396885923101367E-2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2">
        <v>1166</v>
      </c>
      <c r="C19" s="4">
        <f>B19/B25</f>
        <v>3.7051159834763266E-2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2">
        <v>5797</v>
      </c>
      <c r="C20" s="4">
        <f>B20/B25</f>
        <v>0.18420718144264378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2">
        <v>5422</v>
      </c>
      <c r="C21" s="4">
        <f>B21/B25</f>
        <v>0.1722910708611376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2">
        <v>16123</v>
      </c>
      <c r="C22" s="4">
        <f>B22/B25</f>
        <v>0.51232920241499846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2">
        <v>604</v>
      </c>
      <c r="C23" s="4">
        <f>B23/B25</f>
        <v>1.9192882109945981E-2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3">
        <v>1307</v>
      </c>
      <c r="C24" s="11">
        <f>B24/B25</f>
        <v>4.1531617413409598E-2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31470</v>
      </c>
      <c r="C25" s="7">
        <f t="shared" si="2"/>
        <v>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2">
        <v>7352</v>
      </c>
      <c r="C28" s="4">
        <f>B28/B31</f>
        <v>0.23928397070789259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2">
        <v>9357</v>
      </c>
      <c r="C29" s="4">
        <f>B29/B31</f>
        <v>0.30454027664768102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2">
        <v>14016</v>
      </c>
      <c r="C30" s="4">
        <f>B30/B31</f>
        <v>0.45617575264442634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30725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2">
        <v>20566</v>
      </c>
      <c r="C34" s="4">
        <f>B34/B37</f>
        <v>0.701791503156458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2">
        <v>5884</v>
      </c>
      <c r="C35" s="4">
        <f>B35/B37</f>
        <v>0.20078484900187682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2">
        <v>2855</v>
      </c>
      <c r="C36" s="4">
        <f>B36/B37</f>
        <v>9.742364784166524E-2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29305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20">
        <v>20812</v>
      </c>
      <c r="C40" s="4">
        <f>B40/B42</f>
        <v>0.69064843698148271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20">
        <v>9322</v>
      </c>
      <c r="C41" s="4">
        <f>B41/B42</f>
        <v>0.30935156301851729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30134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20">
        <v>9775</v>
      </c>
      <c r="C45" s="4">
        <f>B45/B47</f>
        <v>0.3400473109302164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20">
        <v>18971</v>
      </c>
      <c r="C46" s="4">
        <f>B46/B47</f>
        <v>0.65995268906978366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28746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2">
        <v>5742</v>
      </c>
      <c r="C50" s="4">
        <f>B50/B53</f>
        <v>0.19213652333946796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2">
        <v>18866</v>
      </c>
      <c r="C51" s="4">
        <f>B51/B53</f>
        <v>0.63128659862807424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2">
        <v>5277</v>
      </c>
      <c r="C52" s="4">
        <f>B52/B53</f>
        <v>0.17657687803245775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29885</v>
      </c>
      <c r="C53" s="7">
        <f t="shared" si="7"/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20">
        <v>22510</v>
      </c>
      <c r="C56" s="4">
        <f>B56/B58</f>
        <v>0.81120040361814838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20">
        <v>5239</v>
      </c>
      <c r="C57" s="4">
        <f>B57/B58</f>
        <v>0.18879959638185159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27749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2">
        <v>4113</v>
      </c>
      <c r="C61" s="4">
        <f>B61/B65</f>
        <v>0.14326517816712528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2">
        <v>4762</v>
      </c>
      <c r="C62" s="4">
        <f>B62/B65</f>
        <v>0.16587132954822528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2">
        <v>4743</v>
      </c>
      <c r="C63" s="4">
        <f>B63/B65</f>
        <v>0.16520951617959526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2">
        <v>15091</v>
      </c>
      <c r="C64" s="4">
        <f>B64/B65</f>
        <v>0.52565397610505415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28709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1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1" t="s">
        <v>49</v>
      </c>
      <c r="B67" s="2" t="s">
        <v>1</v>
      </c>
      <c r="C67" s="7" t="s">
        <v>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8" t="s">
        <v>50</v>
      </c>
      <c r="B68" s="2">
        <v>15095</v>
      </c>
      <c r="C68" s="4">
        <f>B68/B75</f>
        <v>0.48549466100604655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8" t="s">
        <v>51</v>
      </c>
      <c r="B69" s="2">
        <v>1571</v>
      </c>
      <c r="C69" s="4">
        <f>B69/B75</f>
        <v>5.05274668725074E-2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8" t="s">
        <v>52</v>
      </c>
      <c r="B70" s="2">
        <v>6966</v>
      </c>
      <c r="C70" s="4">
        <f>B70/B75</f>
        <v>0.22404477035893477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8" t="s">
        <v>53</v>
      </c>
      <c r="B71" s="2">
        <v>2332</v>
      </c>
      <c r="C71" s="4">
        <f>B71/B75</f>
        <v>7.5003216261417732E-2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3" t="s">
        <v>54</v>
      </c>
      <c r="B72" s="2">
        <v>908</v>
      </c>
      <c r="C72" s="4">
        <f>B72/B75</f>
        <v>2.920365367297054E-2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3" t="s">
        <v>55</v>
      </c>
      <c r="B73" s="2">
        <v>664</v>
      </c>
      <c r="C73" s="4">
        <f>B73/B75</f>
        <v>2.1355975813714137E-2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3" t="s">
        <v>56</v>
      </c>
      <c r="B74" s="2">
        <v>3556</v>
      </c>
      <c r="C74" s="4">
        <f>B74/B75</f>
        <v>0.11437025601440885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1" t="s">
        <v>6</v>
      </c>
      <c r="B75" s="2">
        <f t="shared" ref="B75:C75" si="10">SUM(B68:B74)</f>
        <v>31092</v>
      </c>
      <c r="C75" s="7">
        <f t="shared" si="10"/>
        <v>1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6"/>
      <c r="B76" s="6"/>
      <c r="C76" s="1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1" t="s">
        <v>173</v>
      </c>
      <c r="B77" s="15" t="s">
        <v>1</v>
      </c>
      <c r="C77" s="19" t="s">
        <v>2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17" t="s">
        <v>146</v>
      </c>
      <c r="B78" s="20">
        <v>3491</v>
      </c>
      <c r="C78" s="4">
        <f>B78/B80</f>
        <v>0.38371070564959331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17" t="s">
        <v>147</v>
      </c>
      <c r="B79" s="20">
        <v>5607</v>
      </c>
      <c r="C79" s="4">
        <f>B79/B80</f>
        <v>0.61628929435040669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1" t="s">
        <v>6</v>
      </c>
      <c r="B80" s="2">
        <f t="shared" ref="B80:C80" si="11">SUM(B77:B79)</f>
        <v>9098</v>
      </c>
      <c r="C80" s="7">
        <f t="shared" si="11"/>
        <v>1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6"/>
      <c r="B81" s="6"/>
      <c r="C81" s="1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1" t="s">
        <v>155</v>
      </c>
      <c r="B82" s="15" t="s">
        <v>1</v>
      </c>
      <c r="C82" s="19" t="s">
        <v>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17" t="s">
        <v>156</v>
      </c>
      <c r="B83" s="20">
        <v>14594</v>
      </c>
      <c r="C83" s="4">
        <f>B83/B85</f>
        <v>0.7277351151889897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17" t="s">
        <v>157</v>
      </c>
      <c r="B84" s="20">
        <v>5460</v>
      </c>
      <c r="C84" s="4">
        <f>B84/B85</f>
        <v>0.2722648848110103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1" t="s">
        <v>6</v>
      </c>
      <c r="B85" s="2">
        <f t="shared" ref="B85:C85" si="12">SUM(B82:B84)</f>
        <v>20054</v>
      </c>
      <c r="C85" s="7">
        <f t="shared" si="12"/>
        <v>1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6"/>
      <c r="B86" s="6"/>
      <c r="C86" s="1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1" t="s">
        <v>108</v>
      </c>
      <c r="B87" s="15" t="s">
        <v>1</v>
      </c>
      <c r="C87" s="19" t="s">
        <v>2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17" t="s">
        <v>109</v>
      </c>
      <c r="B88" s="20">
        <v>436</v>
      </c>
      <c r="C88" s="4">
        <f>B88/B90</f>
        <v>0.49209932279909707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17" t="s">
        <v>110</v>
      </c>
      <c r="B89" s="20">
        <v>450</v>
      </c>
      <c r="C89" s="4">
        <f>B89/B90</f>
        <v>0.50790067720090293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1" t="s">
        <v>6</v>
      </c>
      <c r="B90" s="2">
        <f t="shared" ref="B90:C90" si="13">SUM(B87:B89)</f>
        <v>886</v>
      </c>
      <c r="C90" s="7">
        <f t="shared" si="13"/>
        <v>1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6"/>
      <c r="B91" s="6"/>
      <c r="C91" s="1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1" t="s">
        <v>120</v>
      </c>
      <c r="B92" s="2" t="s">
        <v>1</v>
      </c>
      <c r="C92" s="7" t="s">
        <v>2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3" t="s">
        <v>121</v>
      </c>
      <c r="B93" s="2">
        <v>1451</v>
      </c>
      <c r="C93" s="4">
        <f>B93/B96</f>
        <v>0.19032004197271774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3" t="s">
        <v>122</v>
      </c>
      <c r="B94" s="2">
        <v>2935</v>
      </c>
      <c r="C94" s="4">
        <f>B94/B96</f>
        <v>0.38496852046169988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3" t="s">
        <v>123</v>
      </c>
      <c r="B95" s="2">
        <v>3238</v>
      </c>
      <c r="C95" s="4">
        <f>B95/B96</f>
        <v>0.42471143756558238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1" t="s">
        <v>6</v>
      </c>
      <c r="B96" s="2">
        <f t="shared" ref="B96:C96" si="14">SUM(B93:B95)</f>
        <v>7624</v>
      </c>
      <c r="C96" s="7">
        <f t="shared" si="14"/>
        <v>1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6"/>
      <c r="B97" s="6"/>
      <c r="C97" s="1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1" t="s">
        <v>124</v>
      </c>
      <c r="B98" s="15" t="s">
        <v>1</v>
      </c>
      <c r="C98" s="19" t="s">
        <v>2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17" t="s">
        <v>125</v>
      </c>
      <c r="B99" s="20">
        <v>2957</v>
      </c>
      <c r="C99" s="4">
        <f>B99/B101</f>
        <v>0.51399269946115067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17" t="s">
        <v>126</v>
      </c>
      <c r="B100" s="20">
        <v>2796</v>
      </c>
      <c r="C100" s="4">
        <f>B100/B101</f>
        <v>0.48600730053884927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1" t="s">
        <v>6</v>
      </c>
      <c r="B101" s="2">
        <f t="shared" ref="B101:C101" si="15">SUM(B98:B100)</f>
        <v>5753</v>
      </c>
      <c r="C101" s="7">
        <f t="shared" si="15"/>
        <v>1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6"/>
      <c r="B102" s="6"/>
      <c r="C102" s="1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1" t="s">
        <v>174</v>
      </c>
      <c r="B103" s="15" t="s">
        <v>1</v>
      </c>
      <c r="C103" s="19" t="s">
        <v>2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17" t="s">
        <v>175</v>
      </c>
      <c r="B104" s="20">
        <v>11243</v>
      </c>
      <c r="C104" s="4">
        <f>B104/B106</f>
        <v>0.37291452452817675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17" t="s">
        <v>176</v>
      </c>
      <c r="B105" s="20">
        <v>18906</v>
      </c>
      <c r="C105" s="4">
        <f>B105/B106</f>
        <v>0.62708547547182325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1" t="s">
        <v>6</v>
      </c>
      <c r="B106" s="2">
        <f t="shared" ref="B106:C106" si="16">SUM(B103:B105)</f>
        <v>30149</v>
      </c>
      <c r="C106" s="7">
        <f t="shared" si="16"/>
        <v>1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6"/>
      <c r="B107" s="6"/>
      <c r="C107" s="1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1" t="s">
        <v>177</v>
      </c>
      <c r="B108" s="15" t="s">
        <v>1</v>
      </c>
      <c r="C108" s="19" t="s">
        <v>2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17" t="s">
        <v>178</v>
      </c>
      <c r="B109" s="20">
        <v>14674</v>
      </c>
      <c r="C109" s="4">
        <f>B109/B111</f>
        <v>0.50708411085769578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17" t="s">
        <v>179</v>
      </c>
      <c r="B110" s="20">
        <v>14264</v>
      </c>
      <c r="C110" s="4">
        <f>B110/B111</f>
        <v>0.49291588914230422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1" t="s">
        <v>6</v>
      </c>
      <c r="B111" s="2">
        <f t="shared" ref="B111:C111" si="17">SUM(B108:B110)</f>
        <v>28938</v>
      </c>
      <c r="C111" s="7">
        <f t="shared" si="17"/>
        <v>1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6"/>
      <c r="B112" s="6"/>
      <c r="C112" s="1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1" t="s">
        <v>180</v>
      </c>
      <c r="B113" s="15" t="s">
        <v>1</v>
      </c>
      <c r="C113" s="19" t="s">
        <v>2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17" t="s">
        <v>181</v>
      </c>
      <c r="B114" s="20">
        <v>13266</v>
      </c>
      <c r="C114" s="4">
        <f>B114/B116</f>
        <v>0.48294441006225197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17" t="s">
        <v>182</v>
      </c>
      <c r="B115" s="20">
        <v>14203</v>
      </c>
      <c r="C115" s="4">
        <f>B115/B116</f>
        <v>0.51705558993774803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1" t="s">
        <v>6</v>
      </c>
      <c r="B116" s="2">
        <f t="shared" ref="B116:C116" si="18">SUM(B113:B115)</f>
        <v>27469</v>
      </c>
      <c r="C116" s="7">
        <f t="shared" si="18"/>
        <v>1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6"/>
      <c r="B117" s="6"/>
      <c r="C117" s="1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1" t="s">
        <v>183</v>
      </c>
      <c r="B118" s="15" t="s">
        <v>1</v>
      </c>
      <c r="C118" s="19" t="s">
        <v>2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17" t="s">
        <v>184</v>
      </c>
      <c r="B119" s="20">
        <v>14211</v>
      </c>
      <c r="C119" s="4">
        <f>B119/B121</f>
        <v>0.5056575576430401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17" t="s">
        <v>185</v>
      </c>
      <c r="B120" s="20">
        <v>13893</v>
      </c>
      <c r="C120" s="4">
        <f>B120/B121</f>
        <v>0.49434244235695984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1" t="s">
        <v>6</v>
      </c>
      <c r="B121" s="2">
        <f t="shared" ref="B121:C121" si="19">SUM(B118:B120)</f>
        <v>28104</v>
      </c>
      <c r="C121" s="7">
        <f t="shared" si="19"/>
        <v>1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6"/>
      <c r="B122" s="6"/>
      <c r="C122" s="1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1" t="s">
        <v>186</v>
      </c>
      <c r="B123" s="2" t="s">
        <v>1</v>
      </c>
      <c r="C123" s="7" t="s">
        <v>2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3" t="s">
        <v>187</v>
      </c>
      <c r="B124" s="2">
        <v>8133</v>
      </c>
      <c r="C124" s="4">
        <f>B124/B127</f>
        <v>0.2814381618105059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3" t="s">
        <v>188</v>
      </c>
      <c r="B125" s="2">
        <v>5244</v>
      </c>
      <c r="C125" s="4">
        <f>B125/B127</f>
        <v>0.18146584538722402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3" t="s">
        <v>189</v>
      </c>
      <c r="B126" s="2">
        <v>15521</v>
      </c>
      <c r="C126" s="4">
        <f>B126/B127</f>
        <v>0.53709599280227005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1" t="s">
        <v>6</v>
      </c>
      <c r="B127" s="2">
        <f t="shared" ref="B127:C127" si="20">SUM(B124:B126)</f>
        <v>28898</v>
      </c>
      <c r="C127" s="7">
        <f t="shared" si="20"/>
        <v>1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6"/>
      <c r="B128" s="6"/>
      <c r="C128" s="1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1" t="s">
        <v>190</v>
      </c>
      <c r="B129" s="2" t="s">
        <v>1</v>
      </c>
      <c r="C129" s="7" t="s">
        <v>2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3" t="s">
        <v>191</v>
      </c>
      <c r="B130" s="2">
        <v>8263</v>
      </c>
      <c r="C130" s="4">
        <f>B130/B133</f>
        <v>0.2882006208363852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3" t="s">
        <v>192</v>
      </c>
      <c r="B131" s="2">
        <v>6816</v>
      </c>
      <c r="C131" s="4">
        <f>B131/B133</f>
        <v>0.23773150570262636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3" t="s">
        <v>193</v>
      </c>
      <c r="B132" s="2">
        <v>13592</v>
      </c>
      <c r="C132" s="4">
        <f>B132/B133</f>
        <v>0.47406787346098844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1" t="s">
        <v>6</v>
      </c>
      <c r="B133" s="2">
        <f t="shared" ref="B133:C133" si="21">SUM(B130:B132)</f>
        <v>28671</v>
      </c>
      <c r="C133" s="7">
        <f t="shared" si="21"/>
        <v>1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6"/>
      <c r="B134" s="6"/>
      <c r="C134" s="1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1" t="s">
        <v>194</v>
      </c>
      <c r="B135" s="15" t="s">
        <v>1</v>
      </c>
      <c r="C135" s="19" t="s">
        <v>2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17" t="s">
        <v>195</v>
      </c>
      <c r="B136" s="20">
        <v>16540</v>
      </c>
      <c r="C136" s="4">
        <f>B136/B138</f>
        <v>0.51873921906852749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17" t="s">
        <v>196</v>
      </c>
      <c r="B137" s="20">
        <v>15345</v>
      </c>
      <c r="C137" s="4">
        <f>B137/B138</f>
        <v>0.48126078093147245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1" t="s">
        <v>6</v>
      </c>
      <c r="B138" s="2">
        <f t="shared" ref="B138:C138" si="22">SUM(B135:B137)</f>
        <v>31885</v>
      </c>
      <c r="C138" s="7">
        <f t="shared" si="22"/>
        <v>1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6"/>
      <c r="B139" s="6"/>
      <c r="C139" s="1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1" t="s">
        <v>197</v>
      </c>
      <c r="B140" s="15" t="s">
        <v>1</v>
      </c>
      <c r="C140" s="19" t="s">
        <v>2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17" t="s">
        <v>198</v>
      </c>
      <c r="B141" s="20">
        <v>1243</v>
      </c>
      <c r="C141" s="4">
        <f>B141/B143</f>
        <v>0.35392938496583143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17" t="s">
        <v>199</v>
      </c>
      <c r="B142" s="20">
        <v>2269</v>
      </c>
      <c r="C142" s="4">
        <f>B142/B143</f>
        <v>0.64607061503416852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1" t="s">
        <v>6</v>
      </c>
      <c r="B143" s="2">
        <f t="shared" ref="B143:C143" si="23">SUM(B140:B142)</f>
        <v>3512</v>
      </c>
      <c r="C143" s="7">
        <f t="shared" si="23"/>
        <v>1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6"/>
      <c r="B144" s="6"/>
      <c r="C144" s="1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1" t="s">
        <v>200</v>
      </c>
      <c r="B145" s="15" t="s">
        <v>1</v>
      </c>
      <c r="C145" s="19" t="s">
        <v>2</v>
      </c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17" t="s">
        <v>201</v>
      </c>
      <c r="B146" s="20">
        <v>11640</v>
      </c>
      <c r="C146" s="4">
        <f>B146/B148</f>
        <v>0.46584223796374113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17" t="s">
        <v>202</v>
      </c>
      <c r="B147" s="20">
        <v>13347</v>
      </c>
      <c r="C147" s="4">
        <f>B147/B148</f>
        <v>0.53415776203625887</v>
      </c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34" t="s">
        <v>6</v>
      </c>
      <c r="B148" s="2">
        <f t="shared" ref="B148:C148" si="24">SUM(B145:B147)</f>
        <v>24987</v>
      </c>
      <c r="C148" s="7">
        <f t="shared" si="24"/>
        <v>1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6"/>
      <c r="B149" s="6"/>
      <c r="C149" s="1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1" t="s">
        <v>203</v>
      </c>
      <c r="B150" s="15" t="s">
        <v>1</v>
      </c>
      <c r="C150" s="19" t="s">
        <v>2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17" t="s">
        <v>204</v>
      </c>
      <c r="B151" s="20">
        <v>14283</v>
      </c>
      <c r="C151" s="4">
        <f>B151/B153</f>
        <v>0.58324145534729877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17" t="s">
        <v>205</v>
      </c>
      <c r="B152" s="20">
        <v>10206</v>
      </c>
      <c r="C152" s="4">
        <f>B152/B153</f>
        <v>0.41675854465270123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34" t="s">
        <v>6</v>
      </c>
      <c r="B153" s="2">
        <f t="shared" ref="B153:C153" si="25">SUM(B150:B152)</f>
        <v>24489</v>
      </c>
      <c r="C153" s="7">
        <f t="shared" si="25"/>
        <v>1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6"/>
      <c r="B154" s="6"/>
      <c r="C154" s="1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1" t="s">
        <v>206</v>
      </c>
      <c r="B155" s="15" t="s">
        <v>1</v>
      </c>
      <c r="C155" s="19" t="s">
        <v>2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17" t="s">
        <v>207</v>
      </c>
      <c r="B156" s="20">
        <v>12032</v>
      </c>
      <c r="C156" s="4">
        <f>B156/B158</f>
        <v>0.48594507269789983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17" t="s">
        <v>208</v>
      </c>
      <c r="B157" s="20">
        <v>12728</v>
      </c>
      <c r="C157" s="4">
        <f>B157/B158</f>
        <v>0.51405492730210012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34" t="s">
        <v>6</v>
      </c>
      <c r="B158" s="2">
        <f t="shared" ref="B158:C158" si="26">SUM(B155:B157)</f>
        <v>24760</v>
      </c>
      <c r="C158" s="7">
        <f t="shared" si="26"/>
        <v>1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6"/>
      <c r="B159" s="6"/>
      <c r="C159" s="1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1" t="s">
        <v>209</v>
      </c>
      <c r="B160" s="2" t="s">
        <v>1</v>
      </c>
      <c r="C160" s="7" t="s">
        <v>2</v>
      </c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3" t="s">
        <v>210</v>
      </c>
      <c r="B161" s="2">
        <v>12517</v>
      </c>
      <c r="C161" s="4">
        <f>B161/B164</f>
        <v>0.48255522572188597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3" t="s">
        <v>211</v>
      </c>
      <c r="B162" s="2">
        <v>5618</v>
      </c>
      <c r="C162" s="4">
        <f>B162/B164</f>
        <v>0.21658506496009869</v>
      </c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3" t="s">
        <v>212</v>
      </c>
      <c r="B163" s="2">
        <v>7804</v>
      </c>
      <c r="C163" s="4">
        <f>B163/B164</f>
        <v>0.30085970931801537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1" t="s">
        <v>6</v>
      </c>
      <c r="B164" s="2">
        <f t="shared" ref="B164:C164" si="27">SUM(B161:B163)</f>
        <v>25939</v>
      </c>
      <c r="C164" s="7">
        <f t="shared" si="27"/>
        <v>1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6"/>
      <c r="B165" s="6"/>
      <c r="C165" s="1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1" t="s">
        <v>213</v>
      </c>
      <c r="B166" s="15" t="s">
        <v>1</v>
      </c>
      <c r="C166" s="19" t="s">
        <v>2</v>
      </c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17" t="s">
        <v>184</v>
      </c>
      <c r="B167" s="20">
        <v>14633</v>
      </c>
      <c r="C167" s="4">
        <f>B167/B169</f>
        <v>0.54170214341243106</v>
      </c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17" t="s">
        <v>214</v>
      </c>
      <c r="B168" s="20">
        <v>12380</v>
      </c>
      <c r="C168" s="4">
        <f>B168/B169</f>
        <v>0.45829785658756894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34" t="s">
        <v>6</v>
      </c>
      <c r="B169" s="2">
        <f t="shared" ref="B169:C169" si="28">SUM(B166:B168)</f>
        <v>27013</v>
      </c>
      <c r="C169" s="7">
        <f t="shared" si="28"/>
        <v>1</v>
      </c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6"/>
      <c r="B170" s="6"/>
      <c r="C170" s="6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6" width="10.75" customWidth="1"/>
    <col min="7" max="26" width="10.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2">
        <v>78</v>
      </c>
      <c r="C2" s="4">
        <f>B2/B5</f>
        <v>4.5322486926205698E-2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2">
        <v>58</v>
      </c>
      <c r="C3" s="4">
        <f>B3/B5</f>
        <v>3.37013364323068E-2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2">
        <v>1585</v>
      </c>
      <c r="C4" s="4">
        <f>B4/B5</f>
        <v>0.92097617664148745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1721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2">
        <v>598</v>
      </c>
      <c r="C8" s="4">
        <f>B8/B15</f>
        <v>0.35980746089049337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2">
        <v>32</v>
      </c>
      <c r="C9" s="4">
        <f>B9/B15</f>
        <v>1.9253910950661854E-2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2">
        <v>27</v>
      </c>
      <c r="C10" s="4">
        <f>B10/B15</f>
        <v>1.6245487364620937E-2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2">
        <v>89</v>
      </c>
      <c r="C11" s="4">
        <f>B11/B15</f>
        <v>5.3549939831528282E-2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2">
        <v>19</v>
      </c>
      <c r="C12" s="4">
        <f>B12/B15</f>
        <v>1.1432009626955475E-2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2">
        <v>37</v>
      </c>
      <c r="C13" s="4">
        <f>B13/B15</f>
        <v>2.2262334536702767E-2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2">
        <v>860</v>
      </c>
      <c r="C14" s="4">
        <f>B14/B15</f>
        <v>0.51744885679903729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1662</v>
      </c>
      <c r="C15" s="7">
        <f t="shared" si="1"/>
        <v>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2">
        <v>33</v>
      </c>
      <c r="C18" s="4">
        <f>B18/B25</f>
        <v>1.9549763033175356E-2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2">
        <v>23</v>
      </c>
      <c r="C19" s="4">
        <f>B19/B25</f>
        <v>1.3625592417061612E-2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2">
        <v>242</v>
      </c>
      <c r="C20" s="4">
        <f>B20/B25</f>
        <v>0.14336492890995262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2">
        <v>310</v>
      </c>
      <c r="C21" s="4">
        <f>B21/B25</f>
        <v>0.18364928909952608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2">
        <v>1025</v>
      </c>
      <c r="C22" s="4">
        <f>B22/B25</f>
        <v>0.60722748815165872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2">
        <v>20</v>
      </c>
      <c r="C23" s="4">
        <f>B23/B25</f>
        <v>1.1848341232227487E-2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3">
        <v>35</v>
      </c>
      <c r="C24" s="11">
        <f>B24/B25</f>
        <v>2.0734597156398103E-2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1688</v>
      </c>
      <c r="C25" s="7">
        <f t="shared" si="2"/>
        <v>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2">
        <v>225</v>
      </c>
      <c r="C28" s="4">
        <f>B28/B31</f>
        <v>0.13595166163141995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2">
        <v>671</v>
      </c>
      <c r="C29" s="4">
        <f>B29/B31</f>
        <v>0.40543806646525682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2">
        <v>759</v>
      </c>
      <c r="C30" s="4">
        <f>B30/B31</f>
        <v>0.45861027190332326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1655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2">
        <v>1206</v>
      </c>
      <c r="C34" s="4">
        <f>B34/B37</f>
        <v>0.74721189591078063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2">
        <v>314</v>
      </c>
      <c r="C35" s="4">
        <f>B35/B37</f>
        <v>0.19454770755885997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2">
        <v>94</v>
      </c>
      <c r="C36" s="4">
        <f>B36/B37</f>
        <v>5.8240396530359353E-2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1614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20">
        <v>1200</v>
      </c>
      <c r="C40" s="4">
        <f>B40/B42</f>
        <v>0.74349442379182151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20">
        <v>414</v>
      </c>
      <c r="C41" s="4">
        <f>B41/B42</f>
        <v>0.25650557620817843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1614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20">
        <v>418</v>
      </c>
      <c r="C45" s="4">
        <f>B45/B47</f>
        <v>0.26709265175718849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20">
        <v>1147</v>
      </c>
      <c r="C46" s="4">
        <f>B46/B47</f>
        <v>0.73290734824281145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1565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2">
        <v>648</v>
      </c>
      <c r="C50" s="4">
        <f>B50/B53</f>
        <v>0.41405750798722046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2">
        <v>499</v>
      </c>
      <c r="C51" s="4">
        <f>B51/B53</f>
        <v>0.31884984025559104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2">
        <v>418</v>
      </c>
      <c r="C52" s="4">
        <f>B52/B53</f>
        <v>0.26709265175718849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1565</v>
      </c>
      <c r="C53" s="7">
        <f t="shared" si="7"/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20">
        <v>1250</v>
      </c>
      <c r="C56" s="4">
        <f>B56/B58</f>
        <v>0.82617316589557166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20">
        <v>263</v>
      </c>
      <c r="C57" s="4">
        <f>B57/B58</f>
        <v>0.17382683410442828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1513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2">
        <v>156</v>
      </c>
      <c r="C61" s="4">
        <f>B61/B65</f>
        <v>0.10084033613445378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2">
        <v>380</v>
      </c>
      <c r="C62" s="4">
        <f>B62/B65</f>
        <v>0.24563671622495151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2">
        <v>216</v>
      </c>
      <c r="C63" s="4">
        <f>B63/B65</f>
        <v>0.13962508080155139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2">
        <v>795</v>
      </c>
      <c r="C64" s="4">
        <f>B64/B65</f>
        <v>0.51389786683904326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1547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6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21"/>
      <c r="B67" s="23"/>
      <c r="C67" s="21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23"/>
      <c r="B68" s="24"/>
      <c r="C68" s="13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23"/>
      <c r="B69" s="24"/>
      <c r="C69" s="13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21"/>
      <c r="B70" s="12"/>
      <c r="C70" s="21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6"/>
      <c r="B71" s="6"/>
      <c r="C71" s="6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21"/>
      <c r="B72" s="23"/>
      <c r="C72" s="21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23"/>
      <c r="B73" s="24"/>
      <c r="C73" s="13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23"/>
      <c r="B74" s="24"/>
      <c r="C74" s="13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21"/>
      <c r="B75" s="12"/>
      <c r="C75" s="21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2">
        <v>184</v>
      </c>
      <c r="C2" s="4">
        <f>B2/B5</f>
        <v>6.1952861952861954E-2</v>
      </c>
    </row>
    <row r="3" spans="1:3" ht="15.75" customHeight="1">
      <c r="A3" s="3" t="s">
        <v>4</v>
      </c>
      <c r="B3" s="2">
        <v>131</v>
      </c>
      <c r="C3" s="4">
        <f>B3/B5</f>
        <v>4.410774410774411E-2</v>
      </c>
    </row>
    <row r="4" spans="1:3" ht="15.75" customHeight="1">
      <c r="A4" s="3" t="s">
        <v>5</v>
      </c>
      <c r="B4" s="2">
        <v>2655</v>
      </c>
      <c r="C4" s="4">
        <f>B4/B5</f>
        <v>0.89393939393939392</v>
      </c>
    </row>
    <row r="5" spans="1:3" ht="15.75" customHeight="1">
      <c r="A5" s="1" t="s">
        <v>6</v>
      </c>
      <c r="B5" s="2">
        <f t="shared" ref="B5:C5" si="0">SUM(B2:B4)</f>
        <v>2970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v>1682</v>
      </c>
      <c r="C8" s="4">
        <f>B8/B15</f>
        <v>0.57191431485889155</v>
      </c>
    </row>
    <row r="9" spans="1:3" ht="15.75" customHeight="1">
      <c r="A9" s="8" t="s">
        <v>9</v>
      </c>
      <c r="B9" s="2">
        <v>58</v>
      </c>
      <c r="C9" s="4">
        <f>B9/B15</f>
        <v>1.972118327099626E-2</v>
      </c>
    </row>
    <row r="10" spans="1:3" ht="15.75" customHeight="1">
      <c r="A10" s="8" t="s">
        <v>10</v>
      </c>
      <c r="B10" s="2">
        <v>35</v>
      </c>
      <c r="C10" s="4">
        <f>B10/B15</f>
        <v>1.1900714042842571E-2</v>
      </c>
    </row>
    <row r="11" spans="1:3" ht="15.75" customHeight="1">
      <c r="A11" s="8" t="s">
        <v>11</v>
      </c>
      <c r="B11" s="2">
        <v>119</v>
      </c>
      <c r="C11" s="4">
        <f>B11/B15</f>
        <v>4.046242774566474E-2</v>
      </c>
    </row>
    <row r="12" spans="1:3" ht="15.75" customHeight="1">
      <c r="A12" s="9" t="s">
        <v>12</v>
      </c>
      <c r="B12" s="2">
        <v>22</v>
      </c>
      <c r="C12" s="4">
        <f>B12/B15</f>
        <v>7.4804488269296157E-3</v>
      </c>
    </row>
    <row r="13" spans="1:3" ht="15.75" customHeight="1">
      <c r="A13" s="3" t="s">
        <v>13</v>
      </c>
      <c r="B13" s="2">
        <v>93</v>
      </c>
      <c r="C13" s="4">
        <f>B13/B15</f>
        <v>3.1621897313838833E-2</v>
      </c>
    </row>
    <row r="14" spans="1:3" ht="15.75" customHeight="1">
      <c r="A14" s="3" t="s">
        <v>14</v>
      </c>
      <c r="B14" s="2">
        <v>932</v>
      </c>
      <c r="C14" s="4">
        <f>B14/B15</f>
        <v>0.31689901394083647</v>
      </c>
    </row>
    <row r="15" spans="1:3" ht="15.75" customHeight="1">
      <c r="A15" s="1" t="s">
        <v>6</v>
      </c>
      <c r="B15" s="2">
        <f t="shared" ref="B15:C15" si="1">SUM(B8:B14)</f>
        <v>2941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2">
        <v>82</v>
      </c>
      <c r="C18" s="4">
        <f>B18/B25</f>
        <v>2.8324697754749568E-2</v>
      </c>
    </row>
    <row r="19" spans="1:3" ht="15.75" customHeight="1">
      <c r="A19" s="3" t="s">
        <v>17</v>
      </c>
      <c r="B19" s="2">
        <v>37</v>
      </c>
      <c r="C19" s="4">
        <f>B19/B25</f>
        <v>1.2780656303972366E-2</v>
      </c>
    </row>
    <row r="20" spans="1:3" ht="15.75" customHeight="1">
      <c r="A20" s="3" t="s">
        <v>18</v>
      </c>
      <c r="B20" s="2">
        <v>958</v>
      </c>
      <c r="C20" s="4">
        <f>B20/B25</f>
        <v>0.33091537132987908</v>
      </c>
    </row>
    <row r="21" spans="1:3" ht="15.75" customHeight="1">
      <c r="A21" s="3" t="s">
        <v>19</v>
      </c>
      <c r="B21" s="2">
        <v>861</v>
      </c>
      <c r="C21" s="4">
        <f>B21/B25</f>
        <v>0.29740932642487045</v>
      </c>
    </row>
    <row r="22" spans="1:3" ht="15.75" customHeight="1">
      <c r="A22" s="3" t="s">
        <v>20</v>
      </c>
      <c r="B22" s="2">
        <v>881</v>
      </c>
      <c r="C22" s="4">
        <f>B22/B25</f>
        <v>0.30431778929188258</v>
      </c>
    </row>
    <row r="23" spans="1:3" ht="15.75" customHeight="1">
      <c r="A23" s="3" t="s">
        <v>21</v>
      </c>
      <c r="B23" s="2">
        <v>31</v>
      </c>
      <c r="C23" s="4">
        <f>B23/B25</f>
        <v>1.070811744386874E-2</v>
      </c>
    </row>
    <row r="24" spans="1:3" ht="15.75" customHeight="1">
      <c r="A24" s="10" t="s">
        <v>22</v>
      </c>
      <c r="B24" s="33">
        <v>45</v>
      </c>
      <c r="C24" s="11">
        <f>B24/B25</f>
        <v>1.5544041450777202E-2</v>
      </c>
    </row>
    <row r="25" spans="1:3" ht="15.75" customHeight="1">
      <c r="A25" s="1" t="s">
        <v>6</v>
      </c>
      <c r="B25" s="2">
        <f t="shared" ref="B25:C25" si="2">SUM(B18:B24)</f>
        <v>2895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2">
        <v>584</v>
      </c>
      <c r="C28" s="4">
        <f>B28/B31</f>
        <v>0.20931899641577062</v>
      </c>
    </row>
    <row r="29" spans="1:3" ht="15.75" customHeight="1">
      <c r="A29" s="3" t="s">
        <v>25</v>
      </c>
      <c r="B29" s="2">
        <v>989</v>
      </c>
      <c r="C29" s="4">
        <f>B29/B31</f>
        <v>0.35448028673835125</v>
      </c>
    </row>
    <row r="30" spans="1:3" ht="15.75" customHeight="1">
      <c r="A30" s="3" t="s">
        <v>26</v>
      </c>
      <c r="B30" s="2">
        <v>1217</v>
      </c>
      <c r="C30" s="4">
        <f>B30/B31</f>
        <v>0.43620071684587813</v>
      </c>
    </row>
    <row r="31" spans="1:3" ht="15.75" customHeight="1">
      <c r="A31" s="1" t="s">
        <v>6</v>
      </c>
      <c r="B31" s="2">
        <f t="shared" ref="B31:C31" si="3">SUM(B28:B30)</f>
        <v>2790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2">
        <v>1741</v>
      </c>
      <c r="C34" s="4">
        <f>B34/B37</f>
        <v>0.65377393916635373</v>
      </c>
    </row>
    <row r="35" spans="1:3" ht="15.75" customHeight="1">
      <c r="A35" s="3" t="s">
        <v>29</v>
      </c>
      <c r="B35" s="2">
        <v>607</v>
      </c>
      <c r="C35" s="4">
        <f>B35/B37</f>
        <v>0.22793841532106646</v>
      </c>
    </row>
    <row r="36" spans="1:3" ht="15.75" customHeight="1">
      <c r="A36" s="3" t="s">
        <v>30</v>
      </c>
      <c r="B36" s="2">
        <v>315</v>
      </c>
      <c r="C36" s="4">
        <f>B36/B37</f>
        <v>0.11828764551257979</v>
      </c>
    </row>
    <row r="37" spans="1:3" ht="15.75" customHeight="1">
      <c r="A37" s="1" t="s">
        <v>6</v>
      </c>
      <c r="B37" s="2">
        <f t="shared" ref="B37:C37" si="4">SUM(B34:B36)</f>
        <v>2663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20">
        <v>1953</v>
      </c>
      <c r="C40" s="4">
        <f>B40/B42</f>
        <v>0.70837867247007613</v>
      </c>
    </row>
    <row r="41" spans="1:3" ht="15.75" customHeight="1">
      <c r="A41" s="17" t="s">
        <v>33</v>
      </c>
      <c r="B41" s="20">
        <v>804</v>
      </c>
      <c r="C41" s="4">
        <f>B41/B42</f>
        <v>0.29162132752992381</v>
      </c>
    </row>
    <row r="42" spans="1:3" ht="15.75" customHeight="1">
      <c r="A42" s="1" t="s">
        <v>6</v>
      </c>
      <c r="B42" s="2">
        <f t="shared" ref="B42:C42" si="5">SUM(B39:B41)</f>
        <v>2757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20">
        <v>910</v>
      </c>
      <c r="C45" s="4">
        <f>B45/B47</f>
        <v>0.3327239488117002</v>
      </c>
    </row>
    <row r="46" spans="1:3" ht="15.75" customHeight="1">
      <c r="A46" s="17" t="s">
        <v>36</v>
      </c>
      <c r="B46" s="20">
        <v>1825</v>
      </c>
      <c r="C46" s="4">
        <f>B46/B47</f>
        <v>0.6672760511882998</v>
      </c>
    </row>
    <row r="47" spans="1:3" ht="15.75" customHeight="1">
      <c r="A47" s="1" t="s">
        <v>6</v>
      </c>
      <c r="B47" s="2">
        <f t="shared" ref="B47:C47" si="6">SUM(B44:B46)</f>
        <v>2735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2">
        <v>1046</v>
      </c>
      <c r="C50" s="4">
        <f>B50/B53</f>
        <v>0.39190708130385915</v>
      </c>
    </row>
    <row r="51" spans="1:3" ht="15.75" customHeight="1">
      <c r="A51" s="3" t="s">
        <v>39</v>
      </c>
      <c r="B51" s="2">
        <v>789</v>
      </c>
      <c r="C51" s="4">
        <f>B51/B53</f>
        <v>0.29561633570625701</v>
      </c>
    </row>
    <row r="52" spans="1:3" ht="15.75" customHeight="1">
      <c r="A52" s="3" t="s">
        <v>40</v>
      </c>
      <c r="B52" s="2">
        <v>834</v>
      </c>
      <c r="C52" s="4">
        <f>B52/B53</f>
        <v>0.31247658298988384</v>
      </c>
    </row>
    <row r="53" spans="1:3" ht="15.75" customHeight="1">
      <c r="A53" s="1" t="s">
        <v>6</v>
      </c>
      <c r="B53" s="2">
        <f t="shared" ref="B53:C53" si="7">SUM(B50:B52)</f>
        <v>2669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20">
        <v>1944</v>
      </c>
      <c r="C56" s="4">
        <f>B56/B58</f>
        <v>0.73636363636363633</v>
      </c>
    </row>
    <row r="57" spans="1:3" ht="15.75" customHeight="1">
      <c r="A57" s="17" t="s">
        <v>43</v>
      </c>
      <c r="B57" s="20">
        <v>696</v>
      </c>
      <c r="C57" s="4">
        <f>B57/B58</f>
        <v>0.26363636363636361</v>
      </c>
    </row>
    <row r="58" spans="1:3" ht="15.75" customHeight="1">
      <c r="A58" s="1" t="s">
        <v>6</v>
      </c>
      <c r="B58" s="2">
        <f t="shared" ref="B58:C58" si="8">SUM(B55:B57)</f>
        <v>2640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v>240</v>
      </c>
      <c r="C61" s="4">
        <f>B61/B65</f>
        <v>8.8954781319495926E-2</v>
      </c>
    </row>
    <row r="62" spans="1:3" ht="15.75" customHeight="1">
      <c r="A62" s="3" t="s">
        <v>46</v>
      </c>
      <c r="B62" s="2">
        <v>812</v>
      </c>
      <c r="C62" s="4">
        <f>B62/B65</f>
        <v>0.30096367679762787</v>
      </c>
    </row>
    <row r="63" spans="1:3" ht="15.75" customHeight="1">
      <c r="A63" s="3" t="s">
        <v>47</v>
      </c>
      <c r="B63" s="2">
        <v>377</v>
      </c>
      <c r="C63" s="4">
        <f>B63/B65</f>
        <v>0.13973313565604151</v>
      </c>
    </row>
    <row r="64" spans="1:3" ht="15.75" customHeight="1">
      <c r="A64" s="3" t="s">
        <v>48</v>
      </c>
      <c r="B64" s="2">
        <v>1269</v>
      </c>
      <c r="C64" s="4">
        <f>B64/B65</f>
        <v>0.47034840622683471</v>
      </c>
    </row>
    <row r="65" spans="1:3" ht="15.75" customHeight="1">
      <c r="A65" s="1" t="s">
        <v>6</v>
      </c>
      <c r="B65" s="2">
        <f t="shared" ref="B65:C65" si="9">SUM(B61:B64)</f>
        <v>2698</v>
      </c>
      <c r="C65" s="7">
        <f t="shared" si="9"/>
        <v>1</v>
      </c>
    </row>
    <row r="66" spans="1:3" ht="15.75" customHeight="1">
      <c r="A66" s="21"/>
      <c r="B66" s="13"/>
      <c r="C66" s="22"/>
    </row>
    <row r="67" spans="1:3" ht="15.75" customHeight="1">
      <c r="A67" s="1" t="s">
        <v>63</v>
      </c>
      <c r="B67" s="15" t="s">
        <v>1</v>
      </c>
      <c r="C67" s="19" t="s">
        <v>2</v>
      </c>
    </row>
    <row r="68" spans="1:3" ht="15.75" customHeight="1">
      <c r="A68" s="17" t="s">
        <v>64</v>
      </c>
      <c r="B68" s="20">
        <v>487</v>
      </c>
      <c r="C68" s="4">
        <f>B68/B70</f>
        <v>0.17178130511463846</v>
      </c>
    </row>
    <row r="69" spans="1:3" ht="15.75" customHeight="1">
      <c r="A69" s="17" t="s">
        <v>65</v>
      </c>
      <c r="B69" s="20">
        <v>2348</v>
      </c>
      <c r="C69" s="4">
        <f>B69/B70</f>
        <v>0.82821869488536159</v>
      </c>
    </row>
    <row r="70" spans="1:3" ht="15.75" customHeight="1">
      <c r="A70" s="1" t="s">
        <v>6</v>
      </c>
      <c r="B70" s="2">
        <f t="shared" ref="B70:C70" si="10">SUM(B67:B69)</f>
        <v>2835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215</v>
      </c>
      <c r="B72" s="2" t="s">
        <v>1</v>
      </c>
      <c r="C72" s="7" t="s">
        <v>2</v>
      </c>
    </row>
    <row r="73" spans="1:3" ht="15.75" customHeight="1">
      <c r="A73" s="3" t="s">
        <v>216</v>
      </c>
      <c r="B73" s="2">
        <v>136</v>
      </c>
      <c r="C73" s="4">
        <f>B73/B77</f>
        <v>0.15454545454545454</v>
      </c>
    </row>
    <row r="74" spans="1:3" ht="15.75" customHeight="1">
      <c r="A74" s="3" t="s">
        <v>217</v>
      </c>
      <c r="B74" s="2">
        <v>209</v>
      </c>
      <c r="C74" s="4">
        <f>B74/B77</f>
        <v>0.23749999999999999</v>
      </c>
    </row>
    <row r="75" spans="1:3" ht="15.75" customHeight="1">
      <c r="A75" s="3" t="s">
        <v>218</v>
      </c>
      <c r="B75" s="2">
        <v>368</v>
      </c>
      <c r="C75" s="4">
        <f>B75/B77</f>
        <v>0.41818181818181815</v>
      </c>
    </row>
    <row r="76" spans="1:3" ht="15.75" customHeight="1">
      <c r="A76" s="3" t="s">
        <v>219</v>
      </c>
      <c r="B76" s="2">
        <v>167</v>
      </c>
      <c r="C76" s="4">
        <f>B76/B77</f>
        <v>0.18977272727272726</v>
      </c>
    </row>
    <row r="77" spans="1:3" ht="15.75" customHeight="1">
      <c r="A77" s="1" t="s">
        <v>6</v>
      </c>
      <c r="B77" s="2">
        <f t="shared" ref="B77:C77" si="11">SUM(B73:B76)</f>
        <v>880</v>
      </c>
      <c r="C77" s="7">
        <f t="shared" si="11"/>
        <v>1</v>
      </c>
    </row>
    <row r="78" spans="1:3" ht="15.75" customHeight="1">
      <c r="A78" s="6"/>
      <c r="B78" s="6"/>
      <c r="C78" s="18"/>
    </row>
    <row r="79" spans="1:3" ht="15.75" customHeight="1">
      <c r="A79" s="1" t="s">
        <v>220</v>
      </c>
      <c r="B79" s="15" t="s">
        <v>1</v>
      </c>
      <c r="C79" s="19" t="s">
        <v>2</v>
      </c>
    </row>
    <row r="80" spans="1:3" ht="15.75" customHeight="1">
      <c r="A80" s="17" t="s">
        <v>221</v>
      </c>
      <c r="B80" s="20">
        <v>385</v>
      </c>
      <c r="C80" s="4">
        <f>B80/B82</f>
        <v>0.67901234567901236</v>
      </c>
    </row>
    <row r="81" spans="1:3" ht="15.75" customHeight="1">
      <c r="A81" s="17" t="s">
        <v>222</v>
      </c>
      <c r="B81" s="20">
        <v>182</v>
      </c>
      <c r="C81" s="4">
        <f>B81/B82</f>
        <v>0.32098765432098764</v>
      </c>
    </row>
    <row r="82" spans="1:3" ht="15.75" customHeight="1">
      <c r="A82" s="1" t="s">
        <v>6</v>
      </c>
      <c r="B82" s="2">
        <f t="shared" ref="B82:C82" si="12">SUM(B79:B81)</f>
        <v>567</v>
      </c>
      <c r="C82" s="7">
        <f t="shared" si="12"/>
        <v>1</v>
      </c>
    </row>
    <row r="83" spans="1:3" ht="15.75" customHeight="1">
      <c r="A83" s="6"/>
      <c r="B83" s="6"/>
      <c r="C83" s="18"/>
    </row>
    <row r="84" spans="1:3" ht="15.75" customHeight="1">
      <c r="A84" s="1" t="s">
        <v>223</v>
      </c>
      <c r="B84" s="15" t="s">
        <v>1</v>
      </c>
      <c r="C84" s="19" t="s">
        <v>2</v>
      </c>
    </row>
    <row r="85" spans="1:3" ht="15.75" customHeight="1">
      <c r="A85" s="17" t="s">
        <v>224</v>
      </c>
      <c r="B85" s="20">
        <v>1769</v>
      </c>
      <c r="C85" s="4">
        <f>B85/B87</f>
        <v>0.60252043596730243</v>
      </c>
    </row>
    <row r="86" spans="1:3" ht="15.75" customHeight="1">
      <c r="A86" s="17" t="s">
        <v>225</v>
      </c>
      <c r="B86" s="20">
        <v>1167</v>
      </c>
      <c r="C86" s="4">
        <f>B86/B87</f>
        <v>0.39747956403269757</v>
      </c>
    </row>
    <row r="87" spans="1:3" ht="15.75" customHeight="1">
      <c r="A87" s="1" t="s">
        <v>6</v>
      </c>
      <c r="B87" s="2">
        <f t="shared" ref="B87:C87" si="13">SUM(B84:B86)</f>
        <v>2936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1" t="s">
        <v>226</v>
      </c>
      <c r="B89" s="15" t="s">
        <v>1</v>
      </c>
      <c r="C89" s="19" t="s">
        <v>2</v>
      </c>
    </row>
    <row r="90" spans="1:3" ht="15.75" customHeight="1">
      <c r="A90" s="17" t="s">
        <v>227</v>
      </c>
      <c r="B90" s="20">
        <v>213</v>
      </c>
      <c r="C90" s="4">
        <f>B90/B92</f>
        <v>0.33437990580847726</v>
      </c>
    </row>
    <row r="91" spans="1:3" ht="15.75" customHeight="1">
      <c r="A91" s="17" t="s">
        <v>228</v>
      </c>
      <c r="B91" s="20">
        <v>424</v>
      </c>
      <c r="C91" s="4">
        <f>B91/B92</f>
        <v>0.66562009419152279</v>
      </c>
    </row>
    <row r="92" spans="1:3" ht="15.75" customHeight="1">
      <c r="A92" s="1" t="s">
        <v>6</v>
      </c>
      <c r="B92" s="2">
        <f t="shared" ref="B92:C92" si="14">SUM(B89:B91)</f>
        <v>637</v>
      </c>
      <c r="C92" s="7">
        <f t="shared" si="14"/>
        <v>1</v>
      </c>
    </row>
    <row r="93" spans="1:3" ht="15.75" customHeight="1">
      <c r="A93" s="6"/>
      <c r="B93" s="6"/>
      <c r="C93" s="6"/>
    </row>
    <row r="94" spans="1:3" ht="15.75" customHeight="1">
      <c r="A94" s="21"/>
      <c r="B94" s="23"/>
      <c r="C94" s="21"/>
    </row>
    <row r="95" spans="1:3" ht="15.75" customHeight="1">
      <c r="A95" s="23"/>
      <c r="B95" s="24"/>
      <c r="C95" s="13"/>
    </row>
    <row r="96" spans="1:3" ht="15.75" customHeight="1">
      <c r="A96" s="23"/>
      <c r="B96" s="24"/>
      <c r="C96" s="13"/>
    </row>
    <row r="97" spans="1:3" ht="15.75" customHeight="1">
      <c r="A97" s="21"/>
      <c r="B97" s="12"/>
      <c r="C97" s="21"/>
    </row>
    <row r="98" spans="1:3" ht="15.75" customHeight="1">
      <c r="A98" s="6"/>
      <c r="B98" s="6"/>
      <c r="C98" s="6"/>
    </row>
    <row r="99" spans="1:3" ht="15.75" customHeight="1">
      <c r="A99" s="21"/>
      <c r="B99" s="23"/>
      <c r="C99" s="21"/>
    </row>
    <row r="100" spans="1:3" ht="15.75" customHeight="1">
      <c r="A100" s="23"/>
      <c r="B100" s="24"/>
      <c r="C100" s="13"/>
    </row>
    <row r="101" spans="1:3" ht="15.75" customHeight="1">
      <c r="A101" s="23"/>
      <c r="B101" s="24"/>
      <c r="C101" s="13"/>
    </row>
    <row r="102" spans="1:3" ht="15.75" customHeight="1">
      <c r="A102" s="21"/>
      <c r="B102" s="12"/>
      <c r="C102" s="21"/>
    </row>
    <row r="103" spans="1:3" ht="15.75" customHeight="1"/>
    <row r="104" spans="1:3" ht="15.75" customHeight="1"/>
    <row r="105" spans="1:3" ht="15.75" customHeight="1"/>
    <row r="106" spans="1:3" ht="15.75" customHeight="1"/>
    <row r="107" spans="1:3" ht="15.75" customHeight="1"/>
    <row r="108" spans="1:3" ht="15.75" customHeight="1"/>
    <row r="109" spans="1:3" ht="15.75" customHeight="1"/>
    <row r="110" spans="1:3" ht="15.75" customHeight="1"/>
    <row r="111" spans="1:3" ht="15.75" customHeight="1"/>
    <row r="112" spans="1:3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648</v>
      </c>
      <c r="C2" s="4">
        <f>B2/B5</f>
        <v>7.3586191233250053E-2</v>
      </c>
    </row>
    <row r="3" spans="1:3" ht="15.75" customHeight="1">
      <c r="A3" s="3" t="s">
        <v>4</v>
      </c>
      <c r="B3" s="30">
        <v>349</v>
      </c>
      <c r="C3" s="4">
        <f>B3/B5</f>
        <v>3.9632069043833748E-2</v>
      </c>
    </row>
    <row r="4" spans="1:3" ht="15.75" customHeight="1">
      <c r="A4" s="3" t="s">
        <v>5</v>
      </c>
      <c r="B4" s="30">
        <v>7809</v>
      </c>
      <c r="C4" s="4">
        <f>B4/B5</f>
        <v>0.88678173972291618</v>
      </c>
    </row>
    <row r="5" spans="1:3" ht="15.75" customHeight="1">
      <c r="A5" s="1" t="s">
        <v>6</v>
      </c>
      <c r="B5" s="2">
        <f t="shared" ref="B5:C5" si="0">SUM(B2:B4)</f>
        <v>8806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3517</v>
      </c>
      <c r="C8" s="4">
        <f>B8/B15</f>
        <v>0.42322503008423584</v>
      </c>
    </row>
    <row r="9" spans="1:3" ht="15.75" customHeight="1">
      <c r="A9" s="8" t="s">
        <v>9</v>
      </c>
      <c r="B9" s="30">
        <v>309</v>
      </c>
      <c r="C9" s="4">
        <f>B9/B15</f>
        <v>3.7184115523465705E-2</v>
      </c>
    </row>
    <row r="10" spans="1:3" ht="15.75" customHeight="1">
      <c r="A10" s="8" t="s">
        <v>10</v>
      </c>
      <c r="B10" s="30">
        <v>140</v>
      </c>
      <c r="C10" s="4">
        <f>B10/B15</f>
        <v>1.684717208182912E-2</v>
      </c>
    </row>
    <row r="11" spans="1:3" ht="15.75" customHeight="1">
      <c r="A11" s="8" t="s">
        <v>11</v>
      </c>
      <c r="B11" s="30">
        <v>514</v>
      </c>
      <c r="C11" s="4">
        <f>B11/B15</f>
        <v>6.1853188929001206E-2</v>
      </c>
    </row>
    <row r="12" spans="1:3" ht="15.75" customHeight="1">
      <c r="A12" s="9" t="s">
        <v>12</v>
      </c>
      <c r="B12" s="30">
        <v>201</v>
      </c>
      <c r="C12" s="4">
        <f>B12/B15</f>
        <v>2.4187725631768953E-2</v>
      </c>
    </row>
    <row r="13" spans="1:3" ht="15.75" customHeight="1">
      <c r="A13" s="3" t="s">
        <v>13</v>
      </c>
      <c r="B13" s="30">
        <v>341</v>
      </c>
      <c r="C13" s="4">
        <f>B13/B15</f>
        <v>4.1034897713598077E-2</v>
      </c>
    </row>
    <row r="14" spans="1:3" ht="15.75" customHeight="1">
      <c r="A14" s="3" t="s">
        <v>14</v>
      </c>
      <c r="B14" s="30">
        <v>3288</v>
      </c>
      <c r="C14" s="4">
        <f>B14/B15</f>
        <v>0.3956678700361011</v>
      </c>
    </row>
    <row r="15" spans="1:3" ht="15.75" customHeight="1">
      <c r="A15" s="1" t="s">
        <v>6</v>
      </c>
      <c r="B15" s="2">
        <f t="shared" ref="B15:C15" si="1">SUM(B8:B14)</f>
        <v>8310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142</v>
      </c>
      <c r="C18" s="4">
        <f>B18/B25</f>
        <v>1.6338741226556208E-2</v>
      </c>
    </row>
    <row r="19" spans="1:3" ht="15.75" customHeight="1">
      <c r="A19" s="3" t="s">
        <v>17</v>
      </c>
      <c r="B19" s="30">
        <v>141</v>
      </c>
      <c r="C19" s="4">
        <f>B19/B25</f>
        <v>1.6223679668622714E-2</v>
      </c>
    </row>
    <row r="20" spans="1:3" ht="15.75" customHeight="1">
      <c r="A20" s="3" t="s">
        <v>18</v>
      </c>
      <c r="B20" s="30">
        <v>4020</v>
      </c>
      <c r="C20" s="4">
        <f>B20/B25</f>
        <v>0.46254746289264759</v>
      </c>
    </row>
    <row r="21" spans="1:3" ht="15.75" customHeight="1">
      <c r="A21" s="3" t="s">
        <v>19</v>
      </c>
      <c r="B21" s="30">
        <v>2130</v>
      </c>
      <c r="C21" s="4">
        <f>B21/B25</f>
        <v>0.24508111839834312</v>
      </c>
    </row>
    <row r="22" spans="1:3" ht="15.75" customHeight="1">
      <c r="A22" s="3" t="s">
        <v>20</v>
      </c>
      <c r="B22" s="30">
        <v>2005</v>
      </c>
      <c r="C22" s="4">
        <f>B22/B25</f>
        <v>0.2306984236566563</v>
      </c>
    </row>
    <row r="23" spans="1:3" ht="15.75" customHeight="1">
      <c r="A23" s="3" t="s">
        <v>21</v>
      </c>
      <c r="B23" s="30">
        <v>54</v>
      </c>
      <c r="C23" s="4">
        <f>B23/B25</f>
        <v>6.2133241284086987E-3</v>
      </c>
    </row>
    <row r="24" spans="1:3" ht="15.75" customHeight="1">
      <c r="A24" s="10" t="s">
        <v>22</v>
      </c>
      <c r="B24" s="31">
        <v>199</v>
      </c>
      <c r="C24" s="11">
        <f>B24/B25</f>
        <v>2.289725002876539E-2</v>
      </c>
    </row>
    <row r="25" spans="1:3" ht="15.75" customHeight="1">
      <c r="A25" s="1" t="s">
        <v>6</v>
      </c>
      <c r="B25" s="2">
        <f t="shared" ref="B25:C25" si="2">SUM(B18:B24)</f>
        <v>8691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5222</v>
      </c>
      <c r="C28" s="4">
        <f>B28/B31</f>
        <v>0.59159397303727201</v>
      </c>
    </row>
    <row r="29" spans="1:3" ht="15.75" customHeight="1">
      <c r="A29" s="3" t="s">
        <v>25</v>
      </c>
      <c r="B29" s="30">
        <v>1806</v>
      </c>
      <c r="C29" s="4">
        <f>B29/B31</f>
        <v>0.20459952418715305</v>
      </c>
    </row>
    <row r="30" spans="1:3" ht="15.75" customHeight="1">
      <c r="A30" s="3" t="s">
        <v>26</v>
      </c>
      <c r="B30" s="30">
        <v>1799</v>
      </c>
      <c r="C30" s="4">
        <f>B30/B31</f>
        <v>0.20380650277557494</v>
      </c>
    </row>
    <row r="31" spans="1:3" ht="15.75" customHeight="1">
      <c r="A31" s="1" t="s">
        <v>6</v>
      </c>
      <c r="B31" s="2">
        <f t="shared" ref="B31:C31" si="3">SUM(B28:B30)</f>
        <v>8827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4711</v>
      </c>
      <c r="C34" s="4">
        <f>B34/B37</f>
        <v>0.61373110995310054</v>
      </c>
    </row>
    <row r="35" spans="1:3" ht="15.75" customHeight="1">
      <c r="A35" s="3" t="s">
        <v>29</v>
      </c>
      <c r="B35" s="30">
        <v>2157</v>
      </c>
      <c r="C35" s="4">
        <f>B35/B37</f>
        <v>0.28100573215216257</v>
      </c>
    </row>
    <row r="36" spans="1:3" ht="15.75" customHeight="1">
      <c r="A36" s="3" t="s">
        <v>30</v>
      </c>
      <c r="B36" s="30">
        <v>808</v>
      </c>
      <c r="C36" s="4">
        <f>B36/B37</f>
        <v>0.10526315789473684</v>
      </c>
    </row>
    <row r="37" spans="1:3" ht="15.75" customHeight="1">
      <c r="A37" s="1" t="s">
        <v>6</v>
      </c>
      <c r="B37" s="2">
        <f t="shared" ref="B37:C37" si="4">SUM(B34:B36)</f>
        <v>7676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5076</v>
      </c>
      <c r="C40" s="4">
        <f>B40/B42</f>
        <v>0.63945578231292521</v>
      </c>
    </row>
    <row r="41" spans="1:3" ht="15.75" customHeight="1">
      <c r="A41" s="17" t="s">
        <v>33</v>
      </c>
      <c r="B41" s="32">
        <v>2862</v>
      </c>
      <c r="C41" s="4">
        <f>B41/B42</f>
        <v>0.36054421768707484</v>
      </c>
    </row>
    <row r="42" spans="1:3" ht="15.75" customHeight="1">
      <c r="A42" s="1" t="s">
        <v>6</v>
      </c>
      <c r="B42" s="2">
        <f t="shared" ref="B42:C42" si="5">SUM(B39:B41)</f>
        <v>7938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2509</v>
      </c>
      <c r="C45" s="4">
        <f>B45/B47</f>
        <v>0.31961783439490443</v>
      </c>
    </row>
    <row r="46" spans="1:3" ht="15.75" customHeight="1">
      <c r="A46" s="17" t="s">
        <v>36</v>
      </c>
      <c r="B46" s="32">
        <v>5341</v>
      </c>
      <c r="C46" s="4">
        <f>B46/B47</f>
        <v>0.68038216560509557</v>
      </c>
    </row>
    <row r="47" spans="1:3" ht="15.75" customHeight="1">
      <c r="A47" s="1" t="s">
        <v>6</v>
      </c>
      <c r="B47" s="2">
        <f t="shared" ref="B47:C47" si="6">SUM(B44:B46)</f>
        <v>7850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3521</v>
      </c>
      <c r="C50" s="4">
        <f>B50/B53</f>
        <v>0.44790739091718612</v>
      </c>
    </row>
    <row r="51" spans="1:3" ht="15.75" customHeight="1">
      <c r="A51" s="3" t="s">
        <v>39</v>
      </c>
      <c r="B51" s="30">
        <v>2065</v>
      </c>
      <c r="C51" s="4">
        <f>B51/B53</f>
        <v>0.26268922528940336</v>
      </c>
    </row>
    <row r="52" spans="1:3" ht="15.75" customHeight="1">
      <c r="A52" s="3" t="s">
        <v>40</v>
      </c>
      <c r="B52" s="30">
        <v>2275</v>
      </c>
      <c r="C52" s="4">
        <f>B52/B53</f>
        <v>0.28940338379341052</v>
      </c>
    </row>
    <row r="53" spans="1:3" ht="15.75" customHeight="1">
      <c r="A53" s="1" t="s">
        <v>6</v>
      </c>
      <c r="B53" s="2">
        <f t="shared" ref="B53:C53" si="7">SUM(B50:B52)</f>
        <v>7861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6074</v>
      </c>
      <c r="C56" s="4">
        <f>B56/B58</f>
        <v>0.7541594238887509</v>
      </c>
    </row>
    <row r="57" spans="1:3" ht="15.75" customHeight="1">
      <c r="A57" s="17" t="s">
        <v>43</v>
      </c>
      <c r="B57" s="32">
        <v>1980</v>
      </c>
      <c r="C57" s="4">
        <f>B57/B58</f>
        <v>0.24584057611124907</v>
      </c>
    </row>
    <row r="58" spans="1:3" ht="15.75" customHeight="1">
      <c r="A58" s="1" t="s">
        <v>6</v>
      </c>
      <c r="B58" s="2">
        <f t="shared" ref="B58:C58" si="8">SUM(B55:B57)</f>
        <v>8054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933</v>
      </c>
      <c r="C61" s="4">
        <f>B61/B65</f>
        <v>0.12085492227979275</v>
      </c>
    </row>
    <row r="62" spans="1:3" ht="15.75" customHeight="1">
      <c r="A62" s="3" t="s">
        <v>46</v>
      </c>
      <c r="B62" s="30">
        <v>2372</v>
      </c>
      <c r="C62" s="4">
        <f>B62/B65</f>
        <v>0.30725388601036269</v>
      </c>
    </row>
    <row r="63" spans="1:3" ht="15.75" customHeight="1">
      <c r="A63" s="3" t="s">
        <v>47</v>
      </c>
      <c r="B63" s="30">
        <v>1352</v>
      </c>
      <c r="C63" s="4">
        <f>B63/B65</f>
        <v>0.17512953367875647</v>
      </c>
    </row>
    <row r="64" spans="1:3" ht="15.75" customHeight="1">
      <c r="A64" s="3" t="s">
        <v>48</v>
      </c>
      <c r="B64" s="30">
        <v>3063</v>
      </c>
      <c r="C64" s="4">
        <f>B64/B65</f>
        <v>0.39676165803108809</v>
      </c>
    </row>
    <row r="65" spans="1:3" ht="15.75" customHeight="1">
      <c r="A65" s="1" t="s">
        <v>6</v>
      </c>
      <c r="B65" s="2">
        <f t="shared" ref="B65:C65" si="9">SUM(B61:B64)</f>
        <v>7720</v>
      </c>
      <c r="C65" s="7">
        <f t="shared" si="9"/>
        <v>1</v>
      </c>
    </row>
    <row r="66" spans="1:3" ht="15.75" customHeight="1">
      <c r="A66" s="21"/>
      <c r="B66" s="13"/>
      <c r="C66" s="22"/>
    </row>
    <row r="67" spans="1:3" ht="15.75" customHeight="1">
      <c r="A67" s="1" t="s">
        <v>60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32">
        <v>6779</v>
      </c>
      <c r="C68" s="4">
        <f>B68/B70</f>
        <v>0.8098196153386692</v>
      </c>
    </row>
    <row r="69" spans="1:3" ht="15.75" customHeight="1">
      <c r="A69" s="17" t="s">
        <v>62</v>
      </c>
      <c r="B69" s="32">
        <v>1592</v>
      </c>
      <c r="C69" s="4">
        <f>B69/B70</f>
        <v>0.19018038466133078</v>
      </c>
    </row>
    <row r="70" spans="1:3" ht="15.75" customHeight="1">
      <c r="A70" s="1" t="s">
        <v>6</v>
      </c>
      <c r="B70" s="2">
        <f t="shared" ref="B70:C70" si="10">SUM(B67:B69)</f>
        <v>8371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229</v>
      </c>
      <c r="B72" s="15" t="s">
        <v>1</v>
      </c>
      <c r="C72" s="19" t="s">
        <v>2</v>
      </c>
    </row>
    <row r="73" spans="1:3" ht="15.75" customHeight="1">
      <c r="A73" s="17" t="s">
        <v>67</v>
      </c>
      <c r="B73" s="32">
        <v>4073</v>
      </c>
      <c r="C73" s="4">
        <f>B73/B75</f>
        <v>0.55294596796090145</v>
      </c>
    </row>
    <row r="74" spans="1:3" ht="15.75" customHeight="1">
      <c r="A74" s="17" t="s">
        <v>68</v>
      </c>
      <c r="B74" s="32">
        <v>3293</v>
      </c>
      <c r="C74" s="4">
        <f>B74/B75</f>
        <v>0.44705403203909855</v>
      </c>
    </row>
    <row r="75" spans="1:3" ht="15.75" customHeight="1">
      <c r="A75" s="1" t="s">
        <v>6</v>
      </c>
      <c r="B75" s="2">
        <f t="shared" ref="B75:C75" si="11">SUM(B72:B74)</f>
        <v>7366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230</v>
      </c>
      <c r="B77" s="15" t="s">
        <v>1</v>
      </c>
      <c r="C77" s="19" t="s">
        <v>2</v>
      </c>
    </row>
    <row r="78" spans="1:3" ht="15.75" customHeight="1">
      <c r="A78" s="17" t="s">
        <v>231</v>
      </c>
      <c r="B78" s="32">
        <v>1757</v>
      </c>
      <c r="C78" s="4">
        <f>B78/B80</f>
        <v>0.62040960451977401</v>
      </c>
    </row>
    <row r="79" spans="1:3" ht="15.75" customHeight="1">
      <c r="A79" s="17" t="s">
        <v>232</v>
      </c>
      <c r="B79" s="32">
        <v>1075</v>
      </c>
      <c r="C79" s="4">
        <f>B79/B80</f>
        <v>0.37959039548022599</v>
      </c>
    </row>
    <row r="80" spans="1:3" ht="15.75" customHeight="1">
      <c r="A80" s="1" t="s">
        <v>6</v>
      </c>
      <c r="B80" s="2">
        <f t="shared" ref="B80:C80" si="12">SUM(B77:B79)</f>
        <v>2832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233</v>
      </c>
      <c r="B82" s="15" t="s">
        <v>1</v>
      </c>
      <c r="C82" s="19" t="s">
        <v>2</v>
      </c>
    </row>
    <row r="83" spans="1:3" ht="15.75" customHeight="1">
      <c r="A83" s="17" t="s">
        <v>234</v>
      </c>
      <c r="B83" s="32">
        <v>1259</v>
      </c>
      <c r="C83" s="4">
        <f>B83/B85</f>
        <v>0.62419434804164597</v>
      </c>
    </row>
    <row r="84" spans="1:3" ht="15.75" customHeight="1">
      <c r="A84" s="17" t="s">
        <v>235</v>
      </c>
      <c r="B84" s="32">
        <v>758</v>
      </c>
      <c r="C84" s="4">
        <f>B84/B85</f>
        <v>0.37580565195835397</v>
      </c>
    </row>
    <row r="85" spans="1:3" ht="15.75" customHeight="1">
      <c r="A85" s="1" t="s">
        <v>6</v>
      </c>
      <c r="B85" s="2">
        <f t="shared" ref="B85:C85" si="13">SUM(B82:B84)</f>
        <v>2017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236</v>
      </c>
      <c r="B87" s="15" t="s">
        <v>1</v>
      </c>
      <c r="C87" s="19" t="s">
        <v>2</v>
      </c>
    </row>
    <row r="88" spans="1:3" ht="15.75" customHeight="1">
      <c r="A88" s="17" t="s">
        <v>237</v>
      </c>
      <c r="B88" s="32">
        <v>663</v>
      </c>
      <c r="C88" s="4">
        <f>B88/B90</f>
        <v>0.54702970297029707</v>
      </c>
    </row>
    <row r="89" spans="1:3" ht="15.75" customHeight="1">
      <c r="A89" s="17" t="s">
        <v>238</v>
      </c>
      <c r="B89" s="32">
        <v>549</v>
      </c>
      <c r="C89" s="4">
        <f>B89/B90</f>
        <v>0.45297029702970298</v>
      </c>
    </row>
    <row r="90" spans="1:3" ht="15.75" customHeight="1">
      <c r="A90" s="1" t="s">
        <v>6</v>
      </c>
      <c r="B90" s="2">
        <f t="shared" ref="B90:C90" si="14">SUM(B87:B89)</f>
        <v>1212</v>
      </c>
      <c r="C90" s="7">
        <f t="shared" si="14"/>
        <v>1</v>
      </c>
    </row>
    <row r="91" spans="1:3" ht="15.75" customHeight="1">
      <c r="A91" s="6"/>
      <c r="B91" s="6"/>
      <c r="C91" s="18"/>
    </row>
    <row r="92" spans="1:3" ht="15.75" customHeight="1">
      <c r="A92" s="1" t="s">
        <v>239</v>
      </c>
      <c r="B92" s="15" t="s">
        <v>1</v>
      </c>
      <c r="C92" s="19" t="s">
        <v>2</v>
      </c>
    </row>
    <row r="93" spans="1:3" ht="15.75" customHeight="1">
      <c r="A93" s="17" t="s">
        <v>240</v>
      </c>
      <c r="B93" s="32">
        <v>3159</v>
      </c>
      <c r="C93" s="4">
        <f>B93/B95</f>
        <v>0.40531177829099307</v>
      </c>
    </row>
    <row r="94" spans="1:3" ht="15.75" customHeight="1">
      <c r="A94" s="17" t="s">
        <v>241</v>
      </c>
      <c r="B94" s="32">
        <v>4635</v>
      </c>
      <c r="C94" s="4">
        <f>B94/B95</f>
        <v>0.59468822170900693</v>
      </c>
    </row>
    <row r="95" spans="1:3" ht="15.75" customHeight="1">
      <c r="A95" s="1" t="s">
        <v>6</v>
      </c>
      <c r="B95" s="2">
        <f t="shared" ref="B95:C95" si="15">SUM(B92:B94)</f>
        <v>7794</v>
      </c>
      <c r="C95" s="7">
        <f t="shared" si="15"/>
        <v>1</v>
      </c>
    </row>
    <row r="96" spans="1:3" ht="15.75" customHeight="1">
      <c r="A96" s="6"/>
      <c r="B96" s="6"/>
      <c r="C96" s="6"/>
    </row>
    <row r="97" spans="1:4" ht="15.75" customHeight="1">
      <c r="A97" s="21"/>
      <c r="B97" s="23"/>
      <c r="C97" s="21"/>
    </row>
    <row r="98" spans="1:4" ht="15.75" customHeight="1">
      <c r="A98" s="23"/>
      <c r="B98" s="24"/>
      <c r="C98" s="13"/>
    </row>
    <row r="99" spans="1:4" ht="15.75" customHeight="1">
      <c r="A99" s="23"/>
      <c r="B99" s="24"/>
      <c r="C99" s="13"/>
    </row>
    <row r="100" spans="1:4" ht="15.75" customHeight="1">
      <c r="A100" s="21"/>
      <c r="B100" s="12"/>
      <c r="C100" s="21"/>
      <c r="D100" s="35"/>
    </row>
    <row r="101" spans="1:4" ht="15.75" customHeight="1">
      <c r="A101" s="6"/>
      <c r="B101" s="6"/>
      <c r="C101" s="6"/>
    </row>
    <row r="102" spans="1:4" ht="15.75" customHeight="1">
      <c r="A102" s="21"/>
      <c r="B102" s="23"/>
      <c r="C102" s="21"/>
    </row>
    <row r="103" spans="1:4" ht="15.75" customHeight="1">
      <c r="A103" s="23"/>
      <c r="B103" s="24"/>
      <c r="C103" s="13"/>
    </row>
    <row r="104" spans="1:4" ht="15.75" customHeight="1">
      <c r="A104" s="23"/>
      <c r="B104" s="24"/>
      <c r="C104" s="13"/>
    </row>
    <row r="105" spans="1:4" ht="15.75" customHeight="1">
      <c r="A105" s="21"/>
      <c r="B105" s="12"/>
      <c r="C105" s="21"/>
    </row>
    <row r="106" spans="1:4" ht="15.75" customHeight="1"/>
    <row r="107" spans="1:4" ht="15.75" customHeight="1"/>
    <row r="108" spans="1:4" ht="15.75" customHeight="1"/>
    <row r="109" spans="1:4" ht="15.75" customHeight="1"/>
    <row r="110" spans="1:4" ht="15.75" customHeight="1"/>
    <row r="111" spans="1:4" ht="15.75" customHeight="1"/>
    <row r="112" spans="1:4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6" width="10.75" customWidth="1"/>
    <col min="7" max="26" width="10.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2">
        <v>11</v>
      </c>
      <c r="C2" s="4">
        <f>B2/B5</f>
        <v>4.9107142857142856E-2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2">
        <v>3</v>
      </c>
      <c r="C3" s="4">
        <f>B3/B5</f>
        <v>1.3392857142857142E-2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2">
        <v>210</v>
      </c>
      <c r="C4" s="4">
        <f>B4/B5</f>
        <v>0.9375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224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2">
        <v>112</v>
      </c>
      <c r="C8" s="4">
        <f>B8/B15</f>
        <v>0.52093023255813953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2">
        <v>2</v>
      </c>
      <c r="C9" s="4">
        <f>B9/B15</f>
        <v>9.3023255813953487E-3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2">
        <v>2</v>
      </c>
      <c r="C10" s="4">
        <f>B10/B15</f>
        <v>9.3023255813953487E-3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2">
        <v>22</v>
      </c>
      <c r="C11" s="4">
        <f>B11/B15</f>
        <v>0.10232558139534884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2">
        <v>16</v>
      </c>
      <c r="C12" s="4">
        <f>B12/B15</f>
        <v>7.441860465116279E-2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2">
        <v>0</v>
      </c>
      <c r="C13" s="4">
        <f>B13/B15</f>
        <v>0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2">
        <v>61</v>
      </c>
      <c r="C14" s="4">
        <f>B14/B15</f>
        <v>0.28372093023255812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215</v>
      </c>
      <c r="C15" s="7">
        <f t="shared" si="1"/>
        <v>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2">
        <v>3</v>
      </c>
      <c r="C18" s="4">
        <f>B18/B25</f>
        <v>1.3824884792626729E-2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2">
        <v>4</v>
      </c>
      <c r="C19" s="4">
        <f>B19/B25</f>
        <v>1.8433179723502304E-2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2">
        <v>32</v>
      </c>
      <c r="C20" s="4">
        <f>B20/B25</f>
        <v>0.14746543778801843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2">
        <v>42</v>
      </c>
      <c r="C21" s="4">
        <f>B21/B25</f>
        <v>0.19354838709677419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2">
        <v>129</v>
      </c>
      <c r="C22" s="4">
        <f>B22/B25</f>
        <v>0.59447004608294929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2">
        <v>1</v>
      </c>
      <c r="C23" s="4">
        <f>B23/B25</f>
        <v>4.608294930875576E-3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3">
        <v>6</v>
      </c>
      <c r="C24" s="11">
        <f>B24/B25</f>
        <v>2.7649769585253458E-2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217</v>
      </c>
      <c r="C25" s="7">
        <f t="shared" si="2"/>
        <v>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2">
        <v>50</v>
      </c>
      <c r="C28" s="4">
        <f>B28/B31</f>
        <v>0.22831050228310501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2">
        <v>68</v>
      </c>
      <c r="C29" s="4">
        <f>B29/B31</f>
        <v>0.31050228310502281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2">
        <v>101</v>
      </c>
      <c r="C30" s="4">
        <f>B30/B31</f>
        <v>0.46118721461187212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219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2">
        <v>183</v>
      </c>
      <c r="C34" s="4">
        <f>B34/B37</f>
        <v>0.8632075471698113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2">
        <v>23</v>
      </c>
      <c r="C35" s="4">
        <f>B35/B37</f>
        <v>0.10849056603773585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2">
        <v>6</v>
      </c>
      <c r="C36" s="4">
        <f>B36/B37</f>
        <v>2.8301886792452831E-2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212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20">
        <v>181</v>
      </c>
      <c r="C40" s="4">
        <f>B40/B42</f>
        <v>0.86602870813397126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20">
        <v>28</v>
      </c>
      <c r="C41" s="4">
        <f>B41/B42</f>
        <v>0.13397129186602871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209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20">
        <v>90</v>
      </c>
      <c r="C45" s="4">
        <f>B45/B47</f>
        <v>0.43269230769230771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20">
        <v>118</v>
      </c>
      <c r="C46" s="4">
        <f>B46/B47</f>
        <v>0.56730769230769229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208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2">
        <v>100</v>
      </c>
      <c r="C50" s="4">
        <f>B50/B53</f>
        <v>0.47393364928909953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2">
        <v>64</v>
      </c>
      <c r="C51" s="4">
        <f>B51/B53</f>
        <v>0.30331753554502372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2">
        <v>47</v>
      </c>
      <c r="C52" s="4">
        <f>B52/B53</f>
        <v>0.22274881516587677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211</v>
      </c>
      <c r="C53" s="7">
        <f t="shared" si="7"/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20">
        <v>163</v>
      </c>
      <c r="C56" s="4">
        <f>B56/B58</f>
        <v>0.7990196078431373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20">
        <v>41</v>
      </c>
      <c r="C57" s="4">
        <f>B57/B58</f>
        <v>0.20098039215686275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204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2">
        <v>18</v>
      </c>
      <c r="C61" s="4">
        <f>B61/B65</f>
        <v>8.8235294117647065E-2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2">
        <v>48</v>
      </c>
      <c r="C62" s="4">
        <f>B62/B65</f>
        <v>0.23529411764705882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2">
        <v>23</v>
      </c>
      <c r="C63" s="4">
        <f>B63/B65</f>
        <v>0.11274509803921569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2">
        <v>115</v>
      </c>
      <c r="C64" s="4">
        <f>B64/B65</f>
        <v>0.56372549019607843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204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6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21"/>
      <c r="B67" s="23"/>
      <c r="C67" s="21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23"/>
      <c r="B68" s="24"/>
      <c r="C68" s="13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23"/>
      <c r="B69" s="24"/>
      <c r="C69" s="13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21"/>
      <c r="B70" s="12"/>
      <c r="C70" s="21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6"/>
      <c r="B71" s="6"/>
      <c r="C71" s="6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21"/>
      <c r="B72" s="23"/>
      <c r="C72" s="21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23"/>
      <c r="B73" s="24"/>
      <c r="C73" s="13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23"/>
      <c r="B74" s="24"/>
      <c r="C74" s="13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21"/>
      <c r="B75" s="12"/>
      <c r="C75" s="21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6" width="10.75" customWidth="1"/>
    <col min="7" max="26" width="10.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2">
        <v>114</v>
      </c>
      <c r="C2" s="4">
        <f>B2/B5</f>
        <v>4.3067623724971665E-2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2">
        <v>55</v>
      </c>
      <c r="C3" s="4">
        <f>B3/B5</f>
        <v>2.0778239516433698E-2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2">
        <v>2478</v>
      </c>
      <c r="C4" s="4">
        <f>B4/B5</f>
        <v>0.9361541367585946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2647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2">
        <v>1134</v>
      </c>
      <c r="C8" s="4">
        <f>B8/B15</f>
        <v>0.45107398568019091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2">
        <v>62</v>
      </c>
      <c r="C9" s="4">
        <f>B9/B15</f>
        <v>2.4661893396976928E-2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2">
        <v>38</v>
      </c>
      <c r="C10" s="4">
        <f>B10/B15</f>
        <v>1.5115354017501989E-2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2">
        <v>437</v>
      </c>
      <c r="C11" s="4">
        <f>B11/B15</f>
        <v>0.17382657120127287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2">
        <v>58</v>
      </c>
      <c r="C12" s="4">
        <f>B12/B15</f>
        <v>2.3070803500397773E-2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2">
        <v>80</v>
      </c>
      <c r="C13" s="4">
        <f>B13/B15</f>
        <v>3.1821797931583136E-2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2">
        <v>705</v>
      </c>
      <c r="C14" s="4">
        <f>B14/B15</f>
        <v>0.28042959427207637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2514</v>
      </c>
      <c r="C15" s="7">
        <f t="shared" si="1"/>
        <v>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2">
        <v>34</v>
      </c>
      <c r="C18" s="4">
        <f>B18/B25</f>
        <v>1.3076923076923076E-2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2">
        <v>17</v>
      </c>
      <c r="C19" s="4">
        <f>B19/B25</f>
        <v>6.5384615384615381E-3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2">
        <v>314</v>
      </c>
      <c r="C20" s="4">
        <f>B20/B25</f>
        <v>0.12076923076923077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2">
        <v>923</v>
      </c>
      <c r="C21" s="4">
        <f>B21/B25</f>
        <v>0.35499999999999998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2">
        <v>1249</v>
      </c>
      <c r="C22" s="4">
        <f>B22/B25</f>
        <v>0.48038461538461541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2">
        <v>17</v>
      </c>
      <c r="C23" s="4">
        <f>B23/B25</f>
        <v>6.5384615384615381E-3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3">
        <v>46</v>
      </c>
      <c r="C24" s="11">
        <f>B24/B25</f>
        <v>1.7692307692307691E-2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2600</v>
      </c>
      <c r="C25" s="7">
        <f t="shared" si="2"/>
        <v>0.99999999999999989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2">
        <v>799</v>
      </c>
      <c r="C28" s="4">
        <f>B28/B31</f>
        <v>0.31618519984170956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2">
        <v>768</v>
      </c>
      <c r="C29" s="4">
        <f>B29/B31</f>
        <v>0.30391768895924021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2">
        <v>960</v>
      </c>
      <c r="C30" s="4">
        <f>B30/B31</f>
        <v>0.37989711119905023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2527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2">
        <v>2119</v>
      </c>
      <c r="C34" s="4">
        <f>B34/B37</f>
        <v>0.84220985691573924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2">
        <v>279</v>
      </c>
      <c r="C35" s="4">
        <f>B35/B37</f>
        <v>0.11089030206677265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2">
        <v>118</v>
      </c>
      <c r="C36" s="4">
        <f>B36/B37</f>
        <v>4.6899841017488078E-2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2516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20">
        <v>1938</v>
      </c>
      <c r="C40" s="4">
        <f>B40/B42</f>
        <v>0.78113663845223702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20">
        <v>543</v>
      </c>
      <c r="C41" s="4">
        <f>B41/B42</f>
        <v>0.21886336154776301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2481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20">
        <v>872</v>
      </c>
      <c r="C45" s="4">
        <f>B45/B47</f>
        <v>0.35988444077589765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20">
        <v>1551</v>
      </c>
      <c r="C46" s="4">
        <f>B46/B47</f>
        <v>0.64011555922410235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2423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2">
        <v>722</v>
      </c>
      <c r="C50" s="4">
        <f>B50/B53</f>
        <v>0.30788912579957356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2">
        <v>899</v>
      </c>
      <c r="C51" s="4">
        <f>B51/B53</f>
        <v>0.38336886993603414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2">
        <v>724</v>
      </c>
      <c r="C52" s="4">
        <f>B52/B53</f>
        <v>0.3087420042643923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2345</v>
      </c>
      <c r="C53" s="7">
        <f t="shared" si="7"/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20">
        <v>1707</v>
      </c>
      <c r="C56" s="4">
        <f>B56/B58</f>
        <v>0.75866666666666671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20">
        <v>543</v>
      </c>
      <c r="C57" s="4">
        <f>B57/B58</f>
        <v>0.24133333333333334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2250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2">
        <v>229</v>
      </c>
      <c r="C61" s="4">
        <f>B61/B65</f>
        <v>9.8706896551724141E-2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2">
        <v>491</v>
      </c>
      <c r="C62" s="4">
        <f>B62/B65</f>
        <v>0.21163793103448275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2">
        <v>353</v>
      </c>
      <c r="C63" s="4">
        <f>B63/B65</f>
        <v>0.15215517241379312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2">
        <v>1247</v>
      </c>
      <c r="C64" s="4">
        <f>B64/B65</f>
        <v>0.53749999999999998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2320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1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1" t="s">
        <v>242</v>
      </c>
      <c r="B67" s="2" t="s">
        <v>1</v>
      </c>
      <c r="C67" s="7" t="s">
        <v>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3" t="s">
        <v>243</v>
      </c>
      <c r="B68" s="2">
        <v>333</v>
      </c>
      <c r="C68" s="4">
        <f>B68/B71</f>
        <v>0.12251655629139073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3" t="s">
        <v>244</v>
      </c>
      <c r="B69" s="2">
        <v>2288</v>
      </c>
      <c r="C69" s="4">
        <f>B69/B71</f>
        <v>0.84179543782192789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3" t="s">
        <v>245</v>
      </c>
      <c r="B70" s="2">
        <v>97</v>
      </c>
      <c r="C70" s="4">
        <f>B70/B71</f>
        <v>3.5688005886681383E-2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1" t="s">
        <v>6</v>
      </c>
      <c r="B71" s="2">
        <f t="shared" ref="B71:C71" si="10">SUM(B68:B70)</f>
        <v>2718</v>
      </c>
      <c r="C71" s="7">
        <f t="shared" si="10"/>
        <v>1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6"/>
      <c r="B72" s="6"/>
      <c r="C72" s="1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21"/>
      <c r="B73" s="24"/>
      <c r="C73" s="22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23"/>
      <c r="B74" s="24"/>
      <c r="C74" s="14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23"/>
      <c r="B75" s="24"/>
      <c r="C75" s="14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21"/>
      <c r="B76" s="13"/>
      <c r="C76" s="22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6"/>
      <c r="B77" s="6"/>
      <c r="C77" s="1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21"/>
      <c r="B78" s="24"/>
      <c r="C78" s="22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23"/>
      <c r="B79" s="24"/>
      <c r="C79" s="14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23"/>
      <c r="B80" s="24"/>
      <c r="C80" s="14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21"/>
      <c r="B81" s="13"/>
      <c r="C81" s="22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28"/>
      <c r="B82" s="28"/>
      <c r="C82" s="36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28"/>
      <c r="B83" s="28"/>
      <c r="C83" s="36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28"/>
      <c r="B84" s="28"/>
      <c r="C84" s="36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28"/>
      <c r="B85" s="28"/>
      <c r="C85" s="36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28"/>
      <c r="B86" s="28"/>
      <c r="C86" s="36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28"/>
      <c r="B87" s="28"/>
      <c r="C87" s="36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28"/>
      <c r="B88" s="28"/>
      <c r="C88" s="36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28"/>
      <c r="B89" s="28"/>
      <c r="C89" s="36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8"/>
      <c r="B90" s="28"/>
      <c r="C90" s="36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8"/>
      <c r="B91" s="28"/>
      <c r="C91" s="36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28"/>
      <c r="B92" s="28"/>
      <c r="C92" s="36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28"/>
      <c r="B93" s="28"/>
      <c r="C93" s="36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28"/>
      <c r="B94" s="28"/>
      <c r="C94" s="36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8"/>
      <c r="B95" s="28"/>
      <c r="C95" s="36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8"/>
      <c r="B96" s="28"/>
      <c r="C96" s="3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28"/>
      <c r="B97" s="28"/>
      <c r="C97" s="36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28"/>
      <c r="B98" s="28"/>
      <c r="C98" s="3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28"/>
      <c r="B99" s="28"/>
      <c r="C99" s="36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28"/>
      <c r="B100" s="28"/>
      <c r="C100" s="3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8"/>
      <c r="B101" s="28"/>
      <c r="C101" s="36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8"/>
      <c r="B102" s="28"/>
      <c r="C102" s="3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8"/>
      <c r="B103" s="28"/>
      <c r="C103" s="36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8"/>
      <c r="B104" s="28"/>
      <c r="C104" s="3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8"/>
      <c r="B105" s="28"/>
      <c r="C105" s="36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8"/>
      <c r="B106" s="28"/>
      <c r="C106" s="3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8"/>
      <c r="B107" s="28"/>
      <c r="C107" s="36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28"/>
      <c r="B108" s="28"/>
      <c r="C108" s="3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28"/>
      <c r="B109" s="28"/>
      <c r="C109" s="36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8"/>
      <c r="B110" s="28"/>
      <c r="C110" s="3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8"/>
      <c r="B111" s="28"/>
      <c r="C111" s="36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8"/>
      <c r="B112" s="28"/>
      <c r="C112" s="3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28"/>
      <c r="B113" s="28"/>
      <c r="C113" s="36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8"/>
      <c r="B114" s="28"/>
      <c r="C114" s="3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8"/>
      <c r="B115" s="28"/>
      <c r="C115" s="36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8"/>
      <c r="B116" s="28"/>
      <c r="C116" s="3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8"/>
      <c r="B117" s="28"/>
      <c r="C117" s="36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28"/>
      <c r="B118" s="28"/>
      <c r="C118" s="3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8"/>
      <c r="B119" s="28"/>
      <c r="C119" s="36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8"/>
      <c r="B120" s="28"/>
      <c r="C120" s="36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8"/>
      <c r="B121" s="28"/>
      <c r="C121" s="36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8"/>
      <c r="B122" s="28"/>
      <c r="C122" s="36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28"/>
      <c r="B123" s="28"/>
      <c r="C123" s="36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8"/>
      <c r="B124" s="28"/>
      <c r="C124" s="36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8"/>
      <c r="B125" s="28"/>
      <c r="C125" s="36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8"/>
      <c r="B126" s="28"/>
      <c r="C126" s="36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8"/>
      <c r="B127" s="28"/>
      <c r="C127" s="36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8"/>
      <c r="B128" s="28"/>
      <c r="C128" s="36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28"/>
      <c r="B129" s="28"/>
      <c r="C129" s="36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8"/>
      <c r="B130" s="28"/>
      <c r="C130" s="36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8"/>
      <c r="B131" s="28"/>
      <c r="C131" s="36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8"/>
      <c r="B132" s="28"/>
      <c r="C132" s="36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8"/>
      <c r="B133" s="28"/>
      <c r="C133" s="36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28"/>
      <c r="B134" s="28"/>
      <c r="C134" s="36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8"/>
      <c r="B135" s="28"/>
      <c r="C135" s="36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8"/>
      <c r="B136" s="28"/>
      <c r="C136" s="36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8"/>
      <c r="B137" s="28"/>
      <c r="C137" s="36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8"/>
      <c r="B138" s="28"/>
      <c r="C138" s="36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36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36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36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36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36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36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36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36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36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36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36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36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36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36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36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36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36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36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36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36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36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36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36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36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36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36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36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36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36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36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36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36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36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36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36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36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36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36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36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36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36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36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36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36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36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36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36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36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36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36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36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36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36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36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36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36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36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36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36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36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36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36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36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36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36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36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36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36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36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36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36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36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36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36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36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36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36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36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36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36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36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36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36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36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36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36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36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36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36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36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36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36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36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36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36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36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36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36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36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36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36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36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36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36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36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36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36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36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36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36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36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36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36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36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36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36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36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36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36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36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36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36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36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36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36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36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36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36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36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36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36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36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36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36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36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36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36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36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36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36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36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36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36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36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36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36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36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36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36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36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36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36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36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36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36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36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36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36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36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36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36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36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36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36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36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36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36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36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36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36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36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36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36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36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36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36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36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36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36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36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36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36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36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36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36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36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36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36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36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36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36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36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36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36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36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36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36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36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36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36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36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36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36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36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36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36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36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36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36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36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36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36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36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36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36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36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36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36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36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36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36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36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36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36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36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36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36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36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36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36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36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36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36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36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36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36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36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36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36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36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36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36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36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36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36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36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36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36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36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36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36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36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36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36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36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36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36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36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36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36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36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36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36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36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36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36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36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36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36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36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36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36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36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36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36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36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36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36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36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36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36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36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36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36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36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36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36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36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36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36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36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36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36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36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36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36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36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36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36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36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36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36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36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36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36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36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36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36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36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36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36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36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36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36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36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36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36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36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36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36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36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36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36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36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36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36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36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36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36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36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36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36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36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36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36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36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36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36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36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36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36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36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36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36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36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36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36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36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36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36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36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36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36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36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36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36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36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36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36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36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36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36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36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36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36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36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36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36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36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36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36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36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36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36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36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36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36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36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36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36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36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36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36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36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36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36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36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36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36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36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36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36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36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36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36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36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36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36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36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36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36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36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36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36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36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36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36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36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36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36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36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36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36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36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36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36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36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36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36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36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36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36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36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36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36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36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36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36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36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36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36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36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36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36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36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36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36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36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36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36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36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36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36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36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36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36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36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36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36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36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36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36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36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36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36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36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36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36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36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36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36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36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36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36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36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36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36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36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36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36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36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36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36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36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36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36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36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36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36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36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36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36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36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36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36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36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36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36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36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36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36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36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36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36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36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36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36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36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36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36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36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36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36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36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36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36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36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36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36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36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36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36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36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36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36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36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36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36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36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36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36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36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36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36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36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36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36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36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36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36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36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36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36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36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36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36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36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36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36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36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36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36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36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36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36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36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36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36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36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36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36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36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36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36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36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36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36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36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36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36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36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36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36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36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36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36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36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36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36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36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36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36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36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36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36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36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36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36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36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36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36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36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36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36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36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36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36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36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36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36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36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36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36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36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36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36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36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36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36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36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36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36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36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36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36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36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36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36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36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36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36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36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36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36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36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36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36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36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36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36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36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36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36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36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36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36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36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36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36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36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36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36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36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36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36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36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36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36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36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36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36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36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36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36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36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36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36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36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36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36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36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36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36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36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36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36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36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36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36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36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36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36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36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36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36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36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36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36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36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36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36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36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36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36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36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36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36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36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36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36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36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36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36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36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36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36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36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36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36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36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36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36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36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36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36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36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36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36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36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36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36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36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36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36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36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36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36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36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36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36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36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36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36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36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36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36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36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36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36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36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36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36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36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36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36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36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36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36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36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36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36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36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36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36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36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36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36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36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36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36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36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36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36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36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36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36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36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36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36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36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36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36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36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36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36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36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36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36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36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36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36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36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36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36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36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36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36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36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36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36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36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36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36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36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36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36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36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36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36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36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36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36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36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36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36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36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36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36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36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36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36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36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36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36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36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36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36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36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36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36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36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36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36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36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36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36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36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36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36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36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36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36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36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36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36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36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36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36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36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36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36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36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36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36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36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36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36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36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36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36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36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36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36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36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36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36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36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36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36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36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36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36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36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36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36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36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36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36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36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36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36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36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36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36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36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36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36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36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36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36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36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36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2">
        <v>901</v>
      </c>
      <c r="C2" s="4">
        <f>B2/B5</f>
        <v>8.5257380772142316E-2</v>
      </c>
    </row>
    <row r="3" spans="1:3" ht="15.75" customHeight="1">
      <c r="A3" s="3" t="s">
        <v>4</v>
      </c>
      <c r="B3" s="2">
        <v>806</v>
      </c>
      <c r="C3" s="4">
        <f>B3/B5</f>
        <v>7.6267978803936418E-2</v>
      </c>
    </row>
    <row r="4" spans="1:3" ht="15.75" customHeight="1">
      <c r="A4" s="3" t="s">
        <v>5</v>
      </c>
      <c r="B4" s="2">
        <v>8861</v>
      </c>
      <c r="C4" s="4">
        <f>B4/B5</f>
        <v>0.83847464042392128</v>
      </c>
    </row>
    <row r="5" spans="1:3" ht="15.75" customHeight="1">
      <c r="A5" s="1" t="s">
        <v>6</v>
      </c>
      <c r="B5" s="2">
        <f t="shared" ref="B5:C5" si="0">SUM(B2:B4)</f>
        <v>10568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v>3671</v>
      </c>
      <c r="C8" s="4">
        <f>B8/B15</f>
        <v>0.36618453865336659</v>
      </c>
    </row>
    <row r="9" spans="1:3" ht="15.75" customHeight="1">
      <c r="A9" s="8" t="s">
        <v>9</v>
      </c>
      <c r="B9" s="2">
        <v>304</v>
      </c>
      <c r="C9" s="4">
        <f>B9/B15</f>
        <v>3.0324189526184538E-2</v>
      </c>
    </row>
    <row r="10" spans="1:3" ht="15.75" customHeight="1">
      <c r="A10" s="8" t="s">
        <v>10</v>
      </c>
      <c r="B10" s="2">
        <v>241</v>
      </c>
      <c r="C10" s="4">
        <f>B10/B15</f>
        <v>2.4039900249376557E-2</v>
      </c>
    </row>
    <row r="11" spans="1:3" ht="15.75" customHeight="1">
      <c r="A11" s="8" t="s">
        <v>11</v>
      </c>
      <c r="B11" s="2">
        <v>795</v>
      </c>
      <c r="C11" s="4">
        <f>B11/B15</f>
        <v>7.930174563591022E-2</v>
      </c>
    </row>
    <row r="12" spans="1:3" ht="15.75" customHeight="1">
      <c r="A12" s="3" t="s">
        <v>12</v>
      </c>
      <c r="B12" s="2">
        <v>221</v>
      </c>
      <c r="C12" s="4">
        <f>B12/B15</f>
        <v>2.2044887780548628E-2</v>
      </c>
    </row>
    <row r="13" spans="1:3" ht="15.75" customHeight="1">
      <c r="A13" s="3" t="s">
        <v>13</v>
      </c>
      <c r="B13" s="2">
        <v>499</v>
      </c>
      <c r="C13" s="4">
        <f>B13/B15</f>
        <v>4.9775561097256858E-2</v>
      </c>
    </row>
    <row r="14" spans="1:3" ht="15.75" customHeight="1">
      <c r="A14" s="3" t="s">
        <v>14</v>
      </c>
      <c r="B14" s="2">
        <v>4294</v>
      </c>
      <c r="C14" s="4">
        <f>B14/B15</f>
        <v>0.42832917705735662</v>
      </c>
    </row>
    <row r="15" spans="1:3" ht="15.75" customHeight="1">
      <c r="A15" s="1" t="s">
        <v>6</v>
      </c>
      <c r="B15" s="2">
        <f t="shared" ref="B15:C15" si="1">SUM(B8:B14)</f>
        <v>10025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2">
        <v>232</v>
      </c>
      <c r="C18" s="4">
        <f>B18/B25</f>
        <v>2.2522085234443257E-2</v>
      </c>
    </row>
    <row r="19" spans="1:3" ht="15.75" customHeight="1">
      <c r="A19" s="3" t="s">
        <v>17</v>
      </c>
      <c r="B19" s="2">
        <v>168</v>
      </c>
      <c r="C19" s="4">
        <f>B19/B25</f>
        <v>1.6309096204252013E-2</v>
      </c>
    </row>
    <row r="20" spans="1:3" ht="15.75" customHeight="1">
      <c r="A20" s="3" t="s">
        <v>18</v>
      </c>
      <c r="B20" s="2">
        <v>2615</v>
      </c>
      <c r="C20" s="4">
        <f>B20/B25</f>
        <v>0.25385884865547031</v>
      </c>
    </row>
    <row r="21" spans="1:3" ht="15.75" customHeight="1">
      <c r="A21" s="3" t="s">
        <v>19</v>
      </c>
      <c r="B21" s="2">
        <v>3208</v>
      </c>
      <c r="C21" s="4">
        <f>B21/B25</f>
        <v>0.31142607513833609</v>
      </c>
    </row>
    <row r="22" spans="1:3" ht="15.75" customHeight="1">
      <c r="A22" s="3" t="s">
        <v>20</v>
      </c>
      <c r="B22" s="2">
        <v>3232</v>
      </c>
      <c r="C22" s="4">
        <f>B22/B25</f>
        <v>0.31375594602465778</v>
      </c>
    </row>
    <row r="23" spans="1:3" ht="15.75" customHeight="1">
      <c r="A23" s="3" t="s">
        <v>21</v>
      </c>
      <c r="B23" s="2">
        <v>141</v>
      </c>
      <c r="C23" s="4">
        <f>B23/B25</f>
        <v>1.3687991457140083E-2</v>
      </c>
    </row>
    <row r="24" spans="1:3" ht="15.75" customHeight="1">
      <c r="A24" s="10" t="s">
        <v>22</v>
      </c>
      <c r="B24" s="33">
        <v>705</v>
      </c>
      <c r="C24" s="11">
        <f>B24/B25</f>
        <v>6.8439957285700417E-2</v>
      </c>
    </row>
    <row r="25" spans="1:3" ht="15.75" customHeight="1">
      <c r="A25" s="1" t="s">
        <v>6</v>
      </c>
      <c r="B25" s="2">
        <f t="shared" ref="B25:C25" si="2">SUM(B18:B24)</f>
        <v>10301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2">
        <v>2363</v>
      </c>
      <c r="C28" s="4">
        <f>B28/B31</f>
        <v>0.23890405419067839</v>
      </c>
    </row>
    <row r="29" spans="1:3" ht="15.75" customHeight="1">
      <c r="A29" s="3" t="s">
        <v>25</v>
      </c>
      <c r="B29" s="2">
        <v>3501</v>
      </c>
      <c r="C29" s="4">
        <f>B29/B31</f>
        <v>0.35395814376706097</v>
      </c>
    </row>
    <row r="30" spans="1:3" ht="15.75" customHeight="1">
      <c r="A30" s="3" t="s">
        <v>26</v>
      </c>
      <c r="B30" s="2">
        <v>4027</v>
      </c>
      <c r="C30" s="4">
        <f>B30/B31</f>
        <v>0.40713780204226063</v>
      </c>
    </row>
    <row r="31" spans="1:3" ht="15.75" customHeight="1">
      <c r="A31" s="1" t="s">
        <v>6</v>
      </c>
      <c r="B31" s="2">
        <f t="shared" ref="B31:C31" si="3">SUM(B28:B30)</f>
        <v>9891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2">
        <v>5306</v>
      </c>
      <c r="C34" s="4">
        <f>B34/B37</f>
        <v>0.58033468227058949</v>
      </c>
    </row>
    <row r="35" spans="1:3" ht="15.75" customHeight="1">
      <c r="A35" s="3" t="s">
        <v>29</v>
      </c>
      <c r="B35" s="2">
        <v>2430</v>
      </c>
      <c r="C35" s="4">
        <f>B35/B37</f>
        <v>0.26577709723285575</v>
      </c>
    </row>
    <row r="36" spans="1:3" ht="15.75" customHeight="1">
      <c r="A36" s="3" t="s">
        <v>30</v>
      </c>
      <c r="B36" s="2">
        <v>1407</v>
      </c>
      <c r="C36" s="4">
        <f>B36/B37</f>
        <v>0.15388822049655473</v>
      </c>
    </row>
    <row r="37" spans="1:3" ht="15.75" customHeight="1">
      <c r="A37" s="1" t="s">
        <v>6</v>
      </c>
      <c r="B37" s="2">
        <f t="shared" ref="B37:C37" si="4">SUM(B34:B36)</f>
        <v>9143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20">
        <v>6273</v>
      </c>
      <c r="C40" s="4">
        <f>B40/B42</f>
        <v>0.6734299516908212</v>
      </c>
    </row>
    <row r="41" spans="1:3" ht="15.75" customHeight="1">
      <c r="A41" s="17" t="s">
        <v>33</v>
      </c>
      <c r="B41" s="20">
        <v>3042</v>
      </c>
      <c r="C41" s="4">
        <f>B41/B42</f>
        <v>0.32657004830917874</v>
      </c>
    </row>
    <row r="42" spans="1:3" ht="15.75" customHeight="1">
      <c r="A42" s="1" t="s">
        <v>6</v>
      </c>
      <c r="B42" s="2">
        <f t="shared" ref="B42:C42" si="5">SUM(B39:B41)</f>
        <v>9315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20">
        <v>3122</v>
      </c>
      <c r="C45" s="4">
        <f>B45/B47</f>
        <v>0.33166896844789123</v>
      </c>
    </row>
    <row r="46" spans="1:3" ht="15.75" customHeight="1">
      <c r="A46" s="17" t="s">
        <v>36</v>
      </c>
      <c r="B46" s="20">
        <v>6291</v>
      </c>
      <c r="C46" s="4">
        <f>B46/B47</f>
        <v>0.66833103155210882</v>
      </c>
    </row>
    <row r="47" spans="1:3" ht="15.75" customHeight="1">
      <c r="A47" s="1" t="s">
        <v>6</v>
      </c>
      <c r="B47" s="2">
        <f t="shared" ref="B47:C47" si="6">SUM(B44:B46)</f>
        <v>9413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2">
        <v>3550</v>
      </c>
      <c r="C50" s="4">
        <f>B50/B53</f>
        <v>0.38090128755364805</v>
      </c>
    </row>
    <row r="51" spans="1:3" ht="15.75" customHeight="1">
      <c r="A51" s="3" t="s">
        <v>39</v>
      </c>
      <c r="B51" s="2">
        <v>2891</v>
      </c>
      <c r="C51" s="4">
        <f>B51/B53</f>
        <v>0.3101931330472103</v>
      </c>
    </row>
    <row r="52" spans="1:3" ht="15.75" customHeight="1">
      <c r="A52" s="3" t="s">
        <v>40</v>
      </c>
      <c r="B52" s="2">
        <v>2879</v>
      </c>
      <c r="C52" s="4">
        <f>B52/B53</f>
        <v>0.30890557939914165</v>
      </c>
    </row>
    <row r="53" spans="1:3" ht="15.75" customHeight="1">
      <c r="A53" s="1" t="s">
        <v>6</v>
      </c>
      <c r="B53" s="2">
        <f t="shared" ref="B53:C53" si="7">SUM(B50:B52)</f>
        <v>9320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20">
        <v>6433</v>
      </c>
      <c r="C56" s="4">
        <f>B56/B58</f>
        <v>0.71098585322723251</v>
      </c>
    </row>
    <row r="57" spans="1:3" ht="15.75" customHeight="1">
      <c r="A57" s="17" t="s">
        <v>43</v>
      </c>
      <c r="B57" s="20">
        <v>2615</v>
      </c>
      <c r="C57" s="4">
        <f>B57/B58</f>
        <v>0.28901414677276749</v>
      </c>
    </row>
    <row r="58" spans="1:3" ht="15.75" customHeight="1">
      <c r="A58" s="1" t="s">
        <v>6</v>
      </c>
      <c r="B58" s="2">
        <f t="shared" ref="B58:C58" si="8">SUM(B55:B57)</f>
        <v>9048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v>1312</v>
      </c>
      <c r="C61" s="4">
        <f>B61/B65</f>
        <v>0.14243838888285745</v>
      </c>
    </row>
    <row r="62" spans="1:3" ht="15.75" customHeight="1">
      <c r="A62" s="3" t="s">
        <v>46</v>
      </c>
      <c r="B62" s="2">
        <v>2448</v>
      </c>
      <c r="C62" s="4">
        <f>B62/B65</f>
        <v>0.26576918901313645</v>
      </c>
    </row>
    <row r="63" spans="1:3" ht="15.75" customHeight="1">
      <c r="A63" s="3" t="s">
        <v>47</v>
      </c>
      <c r="B63" s="2">
        <v>1619</v>
      </c>
      <c r="C63" s="4">
        <f>B63/B65</f>
        <v>0.17576810335468462</v>
      </c>
    </row>
    <row r="64" spans="1:3" ht="15.75" customHeight="1">
      <c r="A64" s="3" t="s">
        <v>48</v>
      </c>
      <c r="B64" s="2">
        <v>3832</v>
      </c>
      <c r="C64" s="4">
        <f>B64/B65</f>
        <v>0.41602431874932144</v>
      </c>
    </row>
    <row r="65" spans="1:3" ht="15.75" customHeight="1">
      <c r="A65" s="1" t="s">
        <v>6</v>
      </c>
      <c r="B65" s="2">
        <f t="shared" ref="B65:C65" si="9">SUM(B61:B64)</f>
        <v>9211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57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20">
        <v>1994</v>
      </c>
      <c r="C68" s="4">
        <f>B68/B70</f>
        <v>0.19044890162368672</v>
      </c>
    </row>
    <row r="69" spans="1:3" ht="15.75" customHeight="1">
      <c r="A69" s="17" t="s">
        <v>59</v>
      </c>
      <c r="B69" s="20">
        <v>8476</v>
      </c>
      <c r="C69" s="4">
        <f>B69/B70</f>
        <v>0.80955109837631323</v>
      </c>
    </row>
    <row r="70" spans="1:3" ht="15.75" customHeight="1">
      <c r="A70" s="1" t="s">
        <v>6</v>
      </c>
      <c r="B70" s="2">
        <f t="shared" ref="B70:C70" si="10">SUM(B67:B69)</f>
        <v>10470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93</v>
      </c>
      <c r="B72" s="2" t="s">
        <v>1</v>
      </c>
      <c r="C72" s="7" t="s">
        <v>2</v>
      </c>
    </row>
    <row r="73" spans="1:3" ht="15.75" customHeight="1">
      <c r="A73" s="3" t="s">
        <v>94</v>
      </c>
      <c r="B73" s="2">
        <v>748</v>
      </c>
      <c r="C73" s="4">
        <f>B73/B77</f>
        <v>0.23951328850464298</v>
      </c>
    </row>
    <row r="74" spans="1:3" ht="15.75" customHeight="1">
      <c r="A74" s="3" t="s">
        <v>95</v>
      </c>
      <c r="B74" s="2">
        <v>457</v>
      </c>
      <c r="C74" s="4">
        <f>B74/B77</f>
        <v>0.1463336535382645</v>
      </c>
    </row>
    <row r="75" spans="1:3" ht="15.75" customHeight="1">
      <c r="A75" s="3" t="s">
        <v>96</v>
      </c>
      <c r="B75" s="2">
        <v>715</v>
      </c>
      <c r="C75" s="4">
        <f>B75/B77</f>
        <v>0.22894652577649696</v>
      </c>
    </row>
    <row r="76" spans="1:3" ht="15.75" customHeight="1">
      <c r="A76" s="3" t="s">
        <v>97</v>
      </c>
      <c r="B76" s="2">
        <v>1203</v>
      </c>
      <c r="C76" s="4">
        <f>B76/B77</f>
        <v>0.38520653218059558</v>
      </c>
    </row>
    <row r="77" spans="1:3" ht="15.75" customHeight="1">
      <c r="A77" s="1" t="s">
        <v>6</v>
      </c>
      <c r="B77" s="2">
        <f t="shared" ref="B77:C77" si="11">SUM(B73:B76)</f>
        <v>3123</v>
      </c>
      <c r="C77" s="7">
        <f t="shared" si="11"/>
        <v>1</v>
      </c>
    </row>
    <row r="78" spans="1:3" ht="15.75" customHeight="1">
      <c r="A78" s="6"/>
      <c r="B78" s="6"/>
      <c r="C78" s="18"/>
    </row>
    <row r="79" spans="1:3" ht="15.75" customHeight="1">
      <c r="A79" s="1" t="s">
        <v>229</v>
      </c>
      <c r="B79" s="15" t="s">
        <v>1</v>
      </c>
      <c r="C79" s="19" t="s">
        <v>2</v>
      </c>
    </row>
    <row r="80" spans="1:3" ht="15.75" customHeight="1">
      <c r="A80" s="17" t="s">
        <v>67</v>
      </c>
      <c r="B80" s="20">
        <v>4685</v>
      </c>
      <c r="C80" s="4">
        <f>B80/B82</f>
        <v>0.5261680143755616</v>
      </c>
    </row>
    <row r="81" spans="1:3" ht="15.75" customHeight="1">
      <c r="A81" s="17" t="s">
        <v>68</v>
      </c>
      <c r="B81" s="20">
        <v>4219</v>
      </c>
      <c r="C81" s="4">
        <f>B81/B82</f>
        <v>0.47383198562443846</v>
      </c>
    </row>
    <row r="82" spans="1:3" ht="15.75" customHeight="1">
      <c r="A82" s="1" t="s">
        <v>6</v>
      </c>
      <c r="B82" s="2">
        <f t="shared" ref="B82:C82" si="12">SUM(B79:B81)</f>
        <v>8904</v>
      </c>
      <c r="C82" s="7">
        <f t="shared" si="12"/>
        <v>1</v>
      </c>
    </row>
    <row r="83" spans="1:3" ht="15.75" customHeight="1">
      <c r="A83" s="6"/>
      <c r="B83" s="6"/>
      <c r="C83" s="18"/>
    </row>
    <row r="84" spans="1:3" ht="15.75" customHeight="1">
      <c r="A84" s="1" t="s">
        <v>246</v>
      </c>
      <c r="B84" s="15" t="s">
        <v>1</v>
      </c>
      <c r="C84" s="19" t="s">
        <v>2</v>
      </c>
    </row>
    <row r="85" spans="1:3" ht="15.75" customHeight="1">
      <c r="A85" s="17" t="s">
        <v>247</v>
      </c>
      <c r="B85" s="20">
        <v>1630</v>
      </c>
      <c r="C85" s="4">
        <f>B85/B87</f>
        <v>0.5393778954334878</v>
      </c>
    </row>
    <row r="86" spans="1:3" ht="15.75" customHeight="1">
      <c r="A86" s="17" t="s">
        <v>248</v>
      </c>
      <c r="B86" s="20">
        <v>1392</v>
      </c>
      <c r="C86" s="4">
        <f>B86/B87</f>
        <v>0.46062210456651226</v>
      </c>
    </row>
    <row r="87" spans="1:3" ht="15.75" customHeight="1">
      <c r="A87" s="1" t="s">
        <v>6</v>
      </c>
      <c r="B87" s="2">
        <f t="shared" ref="B87:C87" si="13">SUM(B84:B86)</f>
        <v>3022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1" t="s">
        <v>249</v>
      </c>
      <c r="B89" s="15" t="s">
        <v>1</v>
      </c>
      <c r="C89" s="19" t="s">
        <v>2</v>
      </c>
    </row>
    <row r="90" spans="1:3" ht="15.75" customHeight="1">
      <c r="A90" s="17" t="s">
        <v>250</v>
      </c>
      <c r="B90" s="20">
        <v>1452</v>
      </c>
      <c r="C90" s="4">
        <f>B90/B92</f>
        <v>0.50381679389312972</v>
      </c>
    </row>
    <row r="91" spans="1:3" ht="15.75" customHeight="1">
      <c r="A91" s="17" t="s">
        <v>251</v>
      </c>
      <c r="B91" s="20">
        <v>1430</v>
      </c>
      <c r="C91" s="4">
        <f>B91/B92</f>
        <v>0.49618320610687022</v>
      </c>
    </row>
    <row r="92" spans="1:3" ht="15.75" customHeight="1">
      <c r="A92" s="1" t="s">
        <v>6</v>
      </c>
      <c r="B92" s="2">
        <f t="shared" ref="B92:C92" si="14">SUM(B89:B91)</f>
        <v>2882</v>
      </c>
      <c r="C92" s="7">
        <f t="shared" si="14"/>
        <v>1</v>
      </c>
    </row>
    <row r="93" spans="1:3" ht="15.75" customHeight="1">
      <c r="A93" s="6"/>
      <c r="B93" s="6"/>
      <c r="C93" s="18"/>
    </row>
    <row r="94" spans="1:3" ht="15.75" customHeight="1">
      <c r="A94" s="1" t="s">
        <v>252</v>
      </c>
      <c r="B94" s="2" t="s">
        <v>1</v>
      </c>
      <c r="C94" s="7" t="s">
        <v>2</v>
      </c>
    </row>
    <row r="95" spans="1:3" ht="15.75" customHeight="1">
      <c r="A95" s="3" t="s">
        <v>253</v>
      </c>
      <c r="B95" s="2">
        <v>1172</v>
      </c>
      <c r="C95" s="4">
        <f>B95/B98</f>
        <v>0.11399669292870343</v>
      </c>
    </row>
    <row r="96" spans="1:3" ht="15.75" customHeight="1">
      <c r="A96" s="3" t="s">
        <v>254</v>
      </c>
      <c r="B96" s="2">
        <v>1038</v>
      </c>
      <c r="C96" s="4">
        <f>B96/B98</f>
        <v>0.10096294134811788</v>
      </c>
    </row>
    <row r="97" spans="1:5" ht="15.75" customHeight="1">
      <c r="A97" s="3" t="s">
        <v>255</v>
      </c>
      <c r="B97" s="2">
        <v>8071</v>
      </c>
      <c r="C97" s="4">
        <f>B97/B98</f>
        <v>0.7850403657231787</v>
      </c>
    </row>
    <row r="98" spans="1:5" ht="15.75" customHeight="1">
      <c r="A98" s="1" t="s">
        <v>6</v>
      </c>
      <c r="B98" s="2">
        <f t="shared" ref="B98:C98" si="15">SUM(B95:B97)</f>
        <v>10281</v>
      </c>
      <c r="C98" s="7">
        <f t="shared" si="15"/>
        <v>1</v>
      </c>
    </row>
    <row r="99" spans="1:5" ht="15.75" customHeight="1">
      <c r="A99" s="6"/>
      <c r="B99" s="6"/>
      <c r="C99" s="18"/>
    </row>
    <row r="100" spans="1:5" ht="15.75" customHeight="1">
      <c r="A100" s="1" t="s">
        <v>256</v>
      </c>
      <c r="B100" s="15" t="s">
        <v>1</v>
      </c>
      <c r="C100" s="19" t="s">
        <v>2</v>
      </c>
    </row>
    <row r="101" spans="1:5" ht="15.75" customHeight="1">
      <c r="A101" s="17" t="s">
        <v>257</v>
      </c>
      <c r="B101" s="20">
        <v>6928</v>
      </c>
      <c r="C101" s="4">
        <f>B101/B103</f>
        <v>0.69169329073482433</v>
      </c>
      <c r="E101" s="37"/>
    </row>
    <row r="102" spans="1:5" ht="15.75" customHeight="1">
      <c r="A102" s="17" t="s">
        <v>258</v>
      </c>
      <c r="B102" s="20">
        <v>3088</v>
      </c>
      <c r="C102" s="4">
        <f>B102/B103</f>
        <v>0.30830670926517573</v>
      </c>
    </row>
    <row r="103" spans="1:5" ht="15.75" customHeight="1">
      <c r="A103" s="1" t="s">
        <v>6</v>
      </c>
      <c r="B103" s="2">
        <f t="shared" ref="B103:C103" si="16">SUM(B100:B102)</f>
        <v>10016</v>
      </c>
      <c r="C103" s="7">
        <f t="shared" si="16"/>
        <v>1</v>
      </c>
    </row>
    <row r="104" spans="1:5" ht="15.75" customHeight="1">
      <c r="A104" s="6"/>
      <c r="B104" s="6"/>
      <c r="C104" s="18"/>
    </row>
    <row r="105" spans="1:5" ht="15.75" customHeight="1">
      <c r="A105" s="1" t="s">
        <v>259</v>
      </c>
      <c r="B105" s="15" t="s">
        <v>1</v>
      </c>
      <c r="C105" s="19" t="s">
        <v>2</v>
      </c>
    </row>
    <row r="106" spans="1:5" ht="15.75" customHeight="1">
      <c r="A106" s="17" t="s">
        <v>260</v>
      </c>
      <c r="B106" s="20">
        <v>4757</v>
      </c>
      <c r="C106" s="4">
        <f>B106/B108</f>
        <v>0.51644772554554341</v>
      </c>
    </row>
    <row r="107" spans="1:5" ht="15.75" customHeight="1">
      <c r="A107" s="17" t="s">
        <v>261</v>
      </c>
      <c r="B107" s="20">
        <v>4454</v>
      </c>
      <c r="C107" s="4">
        <f>B107/B108</f>
        <v>0.48355227445445664</v>
      </c>
    </row>
    <row r="108" spans="1:5" ht="15.75" customHeight="1">
      <c r="A108" s="1" t="s">
        <v>6</v>
      </c>
      <c r="B108" s="2">
        <f t="shared" ref="B108:C108" si="17">SUM(B105:B107)</f>
        <v>9211</v>
      </c>
      <c r="C108" s="7">
        <f t="shared" si="17"/>
        <v>1</v>
      </c>
    </row>
    <row r="109" spans="1:5" ht="15.75" customHeight="1">
      <c r="A109" s="6"/>
      <c r="B109" s="6"/>
      <c r="C109" s="18"/>
    </row>
    <row r="110" spans="1:5" ht="15.75" customHeight="1">
      <c r="A110" s="21"/>
      <c r="B110" s="24"/>
      <c r="C110" s="22"/>
    </row>
    <row r="111" spans="1:5" ht="15.75" customHeight="1">
      <c r="A111" s="23"/>
      <c r="B111" s="24"/>
      <c r="C111" s="14"/>
    </row>
    <row r="112" spans="1:5" ht="15.75" customHeight="1">
      <c r="A112" s="23"/>
      <c r="B112" s="24"/>
      <c r="C112" s="14"/>
    </row>
    <row r="113" spans="1:3" ht="15.75" customHeight="1">
      <c r="A113" s="21"/>
      <c r="B113" s="13"/>
      <c r="C113" s="22"/>
    </row>
    <row r="114" spans="1:3" ht="15.75" customHeight="1">
      <c r="A114" s="6"/>
      <c r="B114" s="6"/>
      <c r="C114" s="18"/>
    </row>
    <row r="115" spans="1:3" ht="15.75" customHeight="1">
      <c r="A115" s="21"/>
      <c r="B115" s="24"/>
      <c r="C115" s="22"/>
    </row>
    <row r="116" spans="1:3" ht="15.75" customHeight="1">
      <c r="A116" s="23"/>
      <c r="B116" s="24"/>
      <c r="C116" s="14"/>
    </row>
    <row r="117" spans="1:3" ht="15.75" customHeight="1">
      <c r="A117" s="23"/>
      <c r="B117" s="24"/>
      <c r="C117" s="14"/>
    </row>
    <row r="118" spans="1:3" ht="15.75" customHeight="1">
      <c r="A118" s="21"/>
      <c r="B118" s="13"/>
      <c r="C118" s="22"/>
    </row>
    <row r="119" spans="1:3" ht="15.75" customHeight="1">
      <c r="C119" s="29"/>
    </row>
    <row r="120" spans="1:3" ht="15.75" customHeight="1">
      <c r="C120" s="29"/>
    </row>
    <row r="121" spans="1:3" ht="15.75" customHeight="1">
      <c r="C121" s="29"/>
    </row>
    <row r="122" spans="1:3" ht="15.75" customHeight="1">
      <c r="C122" s="29"/>
    </row>
    <row r="123" spans="1:3" ht="15.75" customHeight="1">
      <c r="C123" s="29"/>
    </row>
    <row r="124" spans="1:3" ht="15.75" customHeight="1">
      <c r="C124" s="29"/>
    </row>
    <row r="125" spans="1:3" ht="15.75" customHeight="1">
      <c r="C125" s="29"/>
    </row>
    <row r="126" spans="1:3" ht="15.75" customHeight="1">
      <c r="C126" s="29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2">
        <v>207</v>
      </c>
      <c r="C2" s="4">
        <f>B2/B5</f>
        <v>7.1231933929800414E-2</v>
      </c>
    </row>
    <row r="3" spans="1:3" ht="15.75" customHeight="1">
      <c r="A3" s="3" t="s">
        <v>4</v>
      </c>
      <c r="B3" s="2">
        <v>117</v>
      </c>
      <c r="C3" s="4">
        <f>B3/B5</f>
        <v>4.0261527873365448E-2</v>
      </c>
    </row>
    <row r="4" spans="1:3" ht="15.75" customHeight="1">
      <c r="A4" s="3" t="s">
        <v>5</v>
      </c>
      <c r="B4" s="2">
        <v>2582</v>
      </c>
      <c r="C4" s="4">
        <f>B4/B5</f>
        <v>0.88850653819683412</v>
      </c>
    </row>
    <row r="5" spans="1:3" ht="15.75" customHeight="1">
      <c r="A5" s="1" t="s">
        <v>6</v>
      </c>
      <c r="B5" s="2">
        <f t="shared" ref="B5:C5" si="0">SUM(B2:B4)</f>
        <v>2906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v>716</v>
      </c>
      <c r="C8" s="4">
        <f>B8/B15</f>
        <v>0.26716417910447759</v>
      </c>
    </row>
    <row r="9" spans="1:3" ht="15.75" customHeight="1">
      <c r="A9" s="8" t="s">
        <v>9</v>
      </c>
      <c r="B9" s="2">
        <v>132</v>
      </c>
      <c r="C9" s="4">
        <f>B9/B15</f>
        <v>4.9253731343283584E-2</v>
      </c>
    </row>
    <row r="10" spans="1:3" ht="15.75" customHeight="1">
      <c r="A10" s="8" t="s">
        <v>10</v>
      </c>
      <c r="B10" s="2">
        <v>106</v>
      </c>
      <c r="C10" s="4">
        <f>B10/B15</f>
        <v>3.9552238805970148E-2</v>
      </c>
    </row>
    <row r="11" spans="1:3" ht="15.75" customHeight="1">
      <c r="A11" s="8" t="s">
        <v>11</v>
      </c>
      <c r="B11" s="2">
        <v>224</v>
      </c>
      <c r="C11" s="4">
        <f>B11/B15</f>
        <v>8.3582089552238809E-2</v>
      </c>
    </row>
    <row r="12" spans="1:3" ht="15.75" customHeight="1">
      <c r="A12" s="9" t="s">
        <v>12</v>
      </c>
      <c r="B12" s="2">
        <v>66</v>
      </c>
      <c r="C12" s="4">
        <f>B12/B15</f>
        <v>2.4626865671641792E-2</v>
      </c>
    </row>
    <row r="13" spans="1:3" ht="15.75" customHeight="1">
      <c r="A13" s="3" t="s">
        <v>13</v>
      </c>
      <c r="B13" s="2">
        <v>140</v>
      </c>
      <c r="C13" s="4">
        <f>B13/B15</f>
        <v>5.2238805970149252E-2</v>
      </c>
    </row>
    <row r="14" spans="1:3" ht="15.75" customHeight="1">
      <c r="A14" s="3" t="s">
        <v>14</v>
      </c>
      <c r="B14" s="2">
        <v>1296</v>
      </c>
      <c r="C14" s="4">
        <f>B14/B15</f>
        <v>0.4835820895522388</v>
      </c>
    </row>
    <row r="15" spans="1:3" ht="15.75" customHeight="1">
      <c r="A15" s="1" t="s">
        <v>6</v>
      </c>
      <c r="B15" s="2">
        <f t="shared" ref="B15:C15" si="1">SUM(B8:B14)</f>
        <v>2680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2">
        <v>148</v>
      </c>
      <c r="C18" s="4">
        <f>B18/B25</f>
        <v>5.5409958816922504E-2</v>
      </c>
    </row>
    <row r="19" spans="1:3" ht="15.75" customHeight="1">
      <c r="A19" s="3" t="s">
        <v>17</v>
      </c>
      <c r="B19" s="2">
        <v>64</v>
      </c>
      <c r="C19" s="4">
        <f>B19/B25</f>
        <v>2.3961063272182705E-2</v>
      </c>
    </row>
    <row r="20" spans="1:3" ht="15.75" customHeight="1">
      <c r="A20" s="3" t="s">
        <v>18</v>
      </c>
      <c r="B20" s="2">
        <v>449</v>
      </c>
      <c r="C20" s="4">
        <f>B20/B25</f>
        <v>0.16810183451890678</v>
      </c>
    </row>
    <row r="21" spans="1:3" ht="15.75" customHeight="1">
      <c r="A21" s="3" t="s">
        <v>19</v>
      </c>
      <c r="B21" s="2">
        <v>514</v>
      </c>
      <c r="C21" s="4">
        <f>B21/B25</f>
        <v>0.19243728940471733</v>
      </c>
    </row>
    <row r="22" spans="1:3" ht="15.75" customHeight="1">
      <c r="A22" s="3" t="s">
        <v>20</v>
      </c>
      <c r="B22" s="2">
        <v>1199</v>
      </c>
      <c r="C22" s="4">
        <f>B22/B25</f>
        <v>0.44889554473979781</v>
      </c>
    </row>
    <row r="23" spans="1:3" ht="15.75" customHeight="1">
      <c r="A23" s="3" t="s">
        <v>21</v>
      </c>
      <c r="B23" s="2">
        <v>55</v>
      </c>
      <c r="C23" s="4">
        <f>B23/B25</f>
        <v>2.0591538749532009E-2</v>
      </c>
    </row>
    <row r="24" spans="1:3" ht="15.75" customHeight="1">
      <c r="A24" s="10" t="s">
        <v>22</v>
      </c>
      <c r="B24" s="33">
        <v>242</v>
      </c>
      <c r="C24" s="11">
        <f>B24/B25</f>
        <v>9.060277049794084E-2</v>
      </c>
    </row>
    <row r="25" spans="1:3" ht="15.75" customHeight="1">
      <c r="A25" s="1" t="s">
        <v>6</v>
      </c>
      <c r="B25" s="2">
        <f t="shared" ref="B25:C25" si="2">SUM(B18:B24)</f>
        <v>2671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2">
        <v>526</v>
      </c>
      <c r="C28" s="4">
        <f>B28/B31</f>
        <v>0.19939347990902198</v>
      </c>
    </row>
    <row r="29" spans="1:3" ht="15.75" customHeight="1">
      <c r="A29" s="3" t="s">
        <v>25</v>
      </c>
      <c r="B29" s="2">
        <v>1312</v>
      </c>
      <c r="C29" s="4">
        <f>B29/B31</f>
        <v>0.49734647460197118</v>
      </c>
    </row>
    <row r="30" spans="1:3" ht="15.75" customHeight="1">
      <c r="A30" s="3" t="s">
        <v>26</v>
      </c>
      <c r="B30" s="2">
        <v>800</v>
      </c>
      <c r="C30" s="4">
        <f>B30/B31</f>
        <v>0.30326004548900681</v>
      </c>
    </row>
    <row r="31" spans="1:3" ht="15.75" customHeight="1">
      <c r="A31" s="1" t="s">
        <v>6</v>
      </c>
      <c r="B31" s="2">
        <f t="shared" ref="B31:C31" si="3">SUM(B28:B30)</f>
        <v>2638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2">
        <v>1218</v>
      </c>
      <c r="C34" s="4">
        <f>B34/B37</f>
        <v>0.49411764705882355</v>
      </c>
    </row>
    <row r="35" spans="1:3" ht="15.75" customHeight="1">
      <c r="A35" s="3" t="s">
        <v>29</v>
      </c>
      <c r="B35" s="2">
        <v>796</v>
      </c>
      <c r="C35" s="4">
        <f>B35/B37</f>
        <v>0.322920892494929</v>
      </c>
    </row>
    <row r="36" spans="1:3" ht="15.75" customHeight="1">
      <c r="A36" s="3" t="s">
        <v>30</v>
      </c>
      <c r="B36" s="2">
        <v>451</v>
      </c>
      <c r="C36" s="4">
        <f>B36/B37</f>
        <v>0.18296146044624748</v>
      </c>
    </row>
    <row r="37" spans="1:3" ht="15.75" customHeight="1">
      <c r="A37" s="1" t="s">
        <v>6</v>
      </c>
      <c r="B37" s="2">
        <f t="shared" ref="B37:C37" si="4">SUM(B34:B36)</f>
        <v>2465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20">
        <v>1445</v>
      </c>
      <c r="C40" s="4">
        <f>B40/B42</f>
        <v>0.56934594168636721</v>
      </c>
    </row>
    <row r="41" spans="1:3" ht="15.75" customHeight="1">
      <c r="A41" s="17" t="s">
        <v>33</v>
      </c>
      <c r="B41" s="20">
        <v>1093</v>
      </c>
      <c r="C41" s="4">
        <f>B41/B42</f>
        <v>0.43065405831363279</v>
      </c>
    </row>
    <row r="42" spans="1:3" ht="15.75" customHeight="1">
      <c r="A42" s="1" t="s">
        <v>6</v>
      </c>
      <c r="B42" s="2">
        <f t="shared" ref="B42:C42" si="5">SUM(B39:B41)</f>
        <v>2538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20">
        <v>613</v>
      </c>
      <c r="C45" s="4">
        <f>B45/B47</f>
        <v>0.25164203612479474</v>
      </c>
    </row>
    <row r="46" spans="1:3" ht="15.75" customHeight="1">
      <c r="A46" s="17" t="s">
        <v>36</v>
      </c>
      <c r="B46" s="20">
        <v>1823</v>
      </c>
      <c r="C46" s="4">
        <f>B46/B47</f>
        <v>0.74835796387520526</v>
      </c>
    </row>
    <row r="47" spans="1:3" ht="15.75" customHeight="1">
      <c r="A47" s="1" t="s">
        <v>6</v>
      </c>
      <c r="B47" s="2">
        <f t="shared" ref="B47:C47" si="6">SUM(B44:B46)</f>
        <v>2436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2">
        <v>854</v>
      </c>
      <c r="C50" s="4">
        <f>B50/B53</f>
        <v>0.34687246141348499</v>
      </c>
    </row>
    <row r="51" spans="1:3" ht="15.75" customHeight="1">
      <c r="A51" s="3" t="s">
        <v>39</v>
      </c>
      <c r="B51" s="2">
        <v>731</v>
      </c>
      <c r="C51" s="4">
        <f>B51/B53</f>
        <v>0.29691307879772544</v>
      </c>
    </row>
    <row r="52" spans="1:3" ht="15.75" customHeight="1">
      <c r="A52" s="3" t="s">
        <v>40</v>
      </c>
      <c r="B52" s="2">
        <v>877</v>
      </c>
      <c r="C52" s="4">
        <f>B52/B53</f>
        <v>0.35621445978878963</v>
      </c>
    </row>
    <row r="53" spans="1:3" ht="15.75" customHeight="1">
      <c r="A53" s="1" t="s">
        <v>6</v>
      </c>
      <c r="B53" s="2">
        <f t="shared" ref="B53:C53" si="7">SUM(B50:B52)</f>
        <v>2462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20">
        <v>1852</v>
      </c>
      <c r="C56" s="4">
        <f>B56/B58</f>
        <v>0.77392394483911409</v>
      </c>
    </row>
    <row r="57" spans="1:3" ht="15.75" customHeight="1">
      <c r="A57" s="17" t="s">
        <v>43</v>
      </c>
      <c r="B57" s="20">
        <v>541</v>
      </c>
      <c r="C57" s="4">
        <f>B57/B58</f>
        <v>0.22607605516088591</v>
      </c>
    </row>
    <row r="58" spans="1:3" ht="15.75" customHeight="1">
      <c r="A58" s="1" t="s">
        <v>6</v>
      </c>
      <c r="B58" s="2">
        <f t="shared" ref="B58:C58" si="8">SUM(B55:B57)</f>
        <v>2393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v>335</v>
      </c>
      <c r="C61" s="4">
        <f>B61/B65</f>
        <v>0.13584752635847527</v>
      </c>
    </row>
    <row r="62" spans="1:3" ht="15.75" customHeight="1">
      <c r="A62" s="3" t="s">
        <v>46</v>
      </c>
      <c r="B62" s="2">
        <v>497</v>
      </c>
      <c r="C62" s="4">
        <f>B62/B65</f>
        <v>0.20154095701540958</v>
      </c>
    </row>
    <row r="63" spans="1:3" ht="15.75" customHeight="1">
      <c r="A63" s="3" t="s">
        <v>47</v>
      </c>
      <c r="B63" s="2">
        <v>461</v>
      </c>
      <c r="C63" s="4">
        <f>B63/B65</f>
        <v>0.18694241686942417</v>
      </c>
    </row>
    <row r="64" spans="1:3" ht="15.75" customHeight="1">
      <c r="A64" s="3" t="s">
        <v>48</v>
      </c>
      <c r="B64" s="2">
        <v>1173</v>
      </c>
      <c r="C64" s="4">
        <f>B64/B65</f>
        <v>0.47566909975669097</v>
      </c>
    </row>
    <row r="65" spans="1:3" ht="15.75" customHeight="1">
      <c r="A65" s="1" t="s">
        <v>6</v>
      </c>
      <c r="B65" s="2">
        <f t="shared" ref="B65:C65" si="9">SUM(B61:B64)</f>
        <v>2466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57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20">
        <v>411</v>
      </c>
      <c r="C68" s="4">
        <f>B68/B70</f>
        <v>0.14605543710021321</v>
      </c>
    </row>
    <row r="69" spans="1:3" ht="15.75" customHeight="1">
      <c r="A69" s="17" t="s">
        <v>59</v>
      </c>
      <c r="B69" s="20">
        <v>2403</v>
      </c>
      <c r="C69" s="4">
        <f>B69/B70</f>
        <v>0.85394456289978682</v>
      </c>
    </row>
    <row r="70" spans="1:3" ht="15.75" customHeight="1">
      <c r="A70" s="1" t="s">
        <v>6</v>
      </c>
      <c r="B70" s="2">
        <f t="shared" ref="B70:C70" si="10">SUM(B67:B69)</f>
        <v>2814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136</v>
      </c>
      <c r="B72" s="15" t="s">
        <v>1</v>
      </c>
      <c r="C72" s="19" t="s">
        <v>2</v>
      </c>
    </row>
    <row r="73" spans="1:3" ht="15.75" customHeight="1">
      <c r="A73" s="17" t="s">
        <v>137</v>
      </c>
      <c r="B73" s="20">
        <v>998</v>
      </c>
      <c r="C73" s="4">
        <f>B73/B75</f>
        <v>0.34882908074099966</v>
      </c>
    </row>
    <row r="74" spans="1:3" ht="15.75" customHeight="1">
      <c r="A74" s="17" t="s">
        <v>138</v>
      </c>
      <c r="B74" s="20">
        <v>1863</v>
      </c>
      <c r="C74" s="4">
        <f>B74/B75</f>
        <v>0.65117091925900039</v>
      </c>
    </row>
    <row r="75" spans="1:3" ht="15.75" customHeight="1">
      <c r="A75" s="1" t="s">
        <v>6</v>
      </c>
      <c r="B75" s="2">
        <f t="shared" ref="B75:C75" si="11">SUM(B72:B74)</f>
        <v>2861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262</v>
      </c>
      <c r="B77" s="2" t="s">
        <v>1</v>
      </c>
      <c r="C77" s="7" t="s">
        <v>2</v>
      </c>
    </row>
    <row r="78" spans="1:3" ht="15.75" customHeight="1">
      <c r="A78" s="3" t="s">
        <v>90</v>
      </c>
      <c r="B78" s="2">
        <v>332</v>
      </c>
      <c r="C78" s="4">
        <f>B78/B81</f>
        <v>0.28620689655172415</v>
      </c>
    </row>
    <row r="79" spans="1:3" ht="15.75" customHeight="1">
      <c r="A79" s="3" t="s">
        <v>91</v>
      </c>
      <c r="B79" s="2">
        <v>296</v>
      </c>
      <c r="C79" s="4">
        <f>B79/B81</f>
        <v>0.25517241379310346</v>
      </c>
    </row>
    <row r="80" spans="1:3" ht="15.75" customHeight="1">
      <c r="A80" s="3" t="s">
        <v>92</v>
      </c>
      <c r="B80" s="2">
        <v>532</v>
      </c>
      <c r="C80" s="4">
        <f>B80/B81</f>
        <v>0.45862068965517239</v>
      </c>
    </row>
    <row r="81" spans="1:3" ht="15.75" customHeight="1">
      <c r="A81" s="1" t="s">
        <v>6</v>
      </c>
      <c r="B81" s="2">
        <f t="shared" ref="B81:C81" si="12">SUM(B78:B80)</f>
        <v>1160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1" t="s">
        <v>263</v>
      </c>
      <c r="B83" s="15" t="s">
        <v>1</v>
      </c>
      <c r="C83" s="19" t="s">
        <v>2</v>
      </c>
    </row>
    <row r="84" spans="1:3" ht="15.75" customHeight="1">
      <c r="A84" s="17" t="s">
        <v>264</v>
      </c>
      <c r="B84" s="20">
        <v>543</v>
      </c>
      <c r="C84" s="4">
        <f>B84/B86</f>
        <v>0.64184397163120566</v>
      </c>
    </row>
    <row r="85" spans="1:3" ht="15.75" customHeight="1">
      <c r="A85" s="17" t="s">
        <v>265</v>
      </c>
      <c r="B85" s="20">
        <v>303</v>
      </c>
      <c r="C85" s="4">
        <f>B85/B86</f>
        <v>0.35815602836879434</v>
      </c>
    </row>
    <row r="86" spans="1:3" ht="15.75" customHeight="1">
      <c r="A86" s="1" t="s">
        <v>6</v>
      </c>
      <c r="B86" s="2">
        <f t="shared" ref="B86:C86" si="13">SUM(B83:B85)</f>
        <v>846</v>
      </c>
      <c r="C86" s="7">
        <f t="shared" si="13"/>
        <v>1</v>
      </c>
    </row>
    <row r="87" spans="1:3" ht="15.75" customHeight="1">
      <c r="A87" s="6"/>
      <c r="B87" s="6"/>
      <c r="C87" s="18"/>
    </row>
    <row r="88" spans="1:3" ht="15.75" customHeight="1">
      <c r="A88" s="1" t="s">
        <v>266</v>
      </c>
      <c r="B88" s="15" t="s">
        <v>1</v>
      </c>
      <c r="C88" s="19" t="s">
        <v>2</v>
      </c>
    </row>
    <row r="89" spans="1:3" ht="15.75" customHeight="1">
      <c r="A89" s="17" t="s">
        <v>267</v>
      </c>
      <c r="B89" s="20">
        <v>173</v>
      </c>
      <c r="C89" s="4">
        <f>B89/B91</f>
        <v>0.31227436823104693</v>
      </c>
    </row>
    <row r="90" spans="1:3" ht="15.75" customHeight="1">
      <c r="A90" s="17" t="s">
        <v>268</v>
      </c>
      <c r="B90" s="20">
        <v>381</v>
      </c>
      <c r="C90" s="4">
        <f>B90/B91</f>
        <v>0.68772563176895307</v>
      </c>
    </row>
    <row r="91" spans="1:3" ht="15.75" customHeight="1">
      <c r="A91" s="1" t="s">
        <v>6</v>
      </c>
      <c r="B91" s="2">
        <f t="shared" ref="B91:C91" si="14">SUM(B88:B90)</f>
        <v>554</v>
      </c>
      <c r="C91" s="7">
        <f t="shared" si="14"/>
        <v>1</v>
      </c>
    </row>
    <row r="92" spans="1:3" ht="15.75" customHeight="1">
      <c r="A92" s="6"/>
      <c r="B92" s="6"/>
      <c r="C92" s="18"/>
    </row>
    <row r="93" spans="1:3" ht="15.75" customHeight="1">
      <c r="A93" s="1" t="s">
        <v>269</v>
      </c>
      <c r="B93" s="2" t="s">
        <v>1</v>
      </c>
      <c r="C93" s="7" t="s">
        <v>2</v>
      </c>
    </row>
    <row r="94" spans="1:3" ht="15.75" customHeight="1">
      <c r="A94" s="3" t="s">
        <v>270</v>
      </c>
      <c r="B94" s="2">
        <v>388</v>
      </c>
      <c r="C94" s="4">
        <f>B94/B99</f>
        <v>0.13997113997113997</v>
      </c>
    </row>
    <row r="95" spans="1:3" ht="15.75" customHeight="1">
      <c r="A95" s="3" t="s">
        <v>271</v>
      </c>
      <c r="B95" s="2">
        <v>663</v>
      </c>
      <c r="C95" s="4">
        <f>B95/B99</f>
        <v>0.23917748917748918</v>
      </c>
    </row>
    <row r="96" spans="1:3" ht="15.75" customHeight="1">
      <c r="A96" s="3" t="s">
        <v>272</v>
      </c>
      <c r="B96" s="2">
        <v>814</v>
      </c>
      <c r="C96" s="4">
        <f>B96/B99</f>
        <v>0.29365079365079366</v>
      </c>
    </row>
    <row r="97" spans="1:3" ht="15.75" customHeight="1">
      <c r="A97" s="3" t="s">
        <v>273</v>
      </c>
      <c r="B97" s="2">
        <v>505</v>
      </c>
      <c r="C97" s="4">
        <f>B97/B99</f>
        <v>0.18217893217893219</v>
      </c>
    </row>
    <row r="98" spans="1:3" ht="15.75" customHeight="1">
      <c r="A98" s="10" t="s">
        <v>274</v>
      </c>
      <c r="B98" s="33">
        <v>402</v>
      </c>
      <c r="C98" s="11">
        <f>B98/B99</f>
        <v>0.14502164502164502</v>
      </c>
    </row>
    <row r="99" spans="1:3" ht="15.75" customHeight="1">
      <c r="A99" s="1" t="s">
        <v>6</v>
      </c>
      <c r="B99" s="2">
        <f t="shared" ref="B99:C99" si="15">SUM(B94:B98)</f>
        <v>2772</v>
      </c>
      <c r="C99" s="7">
        <f t="shared" si="15"/>
        <v>1</v>
      </c>
    </row>
    <row r="100" spans="1:3" ht="15.75" customHeight="1">
      <c r="A100" s="21"/>
      <c r="B100" s="13"/>
      <c r="C100" s="22"/>
    </row>
    <row r="101" spans="1:3" ht="15.75" customHeight="1">
      <c r="A101" s="1" t="s">
        <v>275</v>
      </c>
      <c r="B101" s="15" t="s">
        <v>1</v>
      </c>
      <c r="C101" s="19" t="s">
        <v>2</v>
      </c>
    </row>
    <row r="102" spans="1:3" ht="15.75" customHeight="1">
      <c r="A102" s="17" t="s">
        <v>276</v>
      </c>
      <c r="B102" s="20">
        <v>210</v>
      </c>
      <c r="C102" s="4">
        <f>B102/B104</f>
        <v>0.60518731988472618</v>
      </c>
    </row>
    <row r="103" spans="1:3" ht="15.75" customHeight="1">
      <c r="A103" s="17" t="s">
        <v>277</v>
      </c>
      <c r="B103" s="20">
        <v>137</v>
      </c>
      <c r="C103" s="4">
        <f>B103/B104</f>
        <v>0.39481268011527376</v>
      </c>
    </row>
    <row r="104" spans="1:3" ht="15.75" customHeight="1">
      <c r="A104" s="1" t="s">
        <v>6</v>
      </c>
      <c r="B104" s="2">
        <f t="shared" ref="B104:C104" si="16">SUM(B101:B103)</f>
        <v>347</v>
      </c>
      <c r="C104" s="7">
        <f t="shared" si="16"/>
        <v>1</v>
      </c>
    </row>
    <row r="105" spans="1:3" ht="15.75" customHeight="1">
      <c r="A105" s="6"/>
      <c r="B105" s="6"/>
      <c r="C105" s="18"/>
    </row>
    <row r="106" spans="1:3" ht="15.75" customHeight="1">
      <c r="A106" s="21"/>
      <c r="B106" s="24"/>
      <c r="C106" s="22"/>
    </row>
    <row r="107" spans="1:3" ht="15.75" customHeight="1">
      <c r="A107" s="23"/>
      <c r="B107" s="24"/>
      <c r="C107" s="14"/>
    </row>
    <row r="108" spans="1:3" ht="15.75" customHeight="1">
      <c r="A108" s="23"/>
      <c r="C108" s="14"/>
    </row>
    <row r="109" spans="1:3" ht="15.75" customHeight="1">
      <c r="A109" s="21"/>
      <c r="B109" s="13"/>
      <c r="C109" s="22"/>
    </row>
    <row r="110" spans="1:3" ht="15.75" customHeight="1">
      <c r="A110" s="6"/>
      <c r="B110" s="6"/>
      <c r="C110" s="18"/>
    </row>
    <row r="111" spans="1:3" ht="15.75" customHeight="1">
      <c r="A111" s="21"/>
      <c r="B111" s="24"/>
      <c r="C111" s="22"/>
    </row>
    <row r="112" spans="1:3" ht="15.75" customHeight="1">
      <c r="A112" s="23"/>
      <c r="B112" s="24"/>
      <c r="C112" s="14"/>
    </row>
    <row r="113" spans="1:3" ht="15.75" customHeight="1">
      <c r="A113" s="23"/>
      <c r="B113" s="24"/>
      <c r="C113" s="14"/>
    </row>
    <row r="114" spans="1:3" ht="15.75" customHeight="1">
      <c r="A114" s="21"/>
      <c r="B114" s="13"/>
      <c r="C114" s="22"/>
    </row>
    <row r="115" spans="1:3" ht="15.75" customHeight="1">
      <c r="C115" s="29"/>
    </row>
    <row r="116" spans="1:3" ht="15.75" customHeight="1">
      <c r="C116" s="29"/>
    </row>
    <row r="117" spans="1:3" ht="15.75" customHeight="1">
      <c r="C117" s="29"/>
    </row>
    <row r="118" spans="1:3" ht="15.75" customHeight="1">
      <c r="C118" s="29"/>
    </row>
    <row r="119" spans="1:3" ht="15.75" customHeight="1">
      <c r="C119" s="29"/>
    </row>
    <row r="120" spans="1:3" ht="15.75" customHeight="1">
      <c r="C120" s="29"/>
    </row>
    <row r="121" spans="1:3" ht="15.75" customHeight="1">
      <c r="C121" s="29"/>
    </row>
    <row r="122" spans="1:3" ht="15.75" customHeight="1">
      <c r="C122" s="29"/>
    </row>
    <row r="123" spans="1:3" ht="15.75" customHeight="1">
      <c r="C123" s="29"/>
    </row>
    <row r="124" spans="1:3" ht="15.75" customHeight="1">
      <c r="C124" s="29"/>
    </row>
    <row r="125" spans="1:3" ht="15.75" customHeight="1">
      <c r="C125" s="29"/>
    </row>
    <row r="126" spans="1:3" ht="15.75" customHeight="1">
      <c r="C126" s="29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258</v>
      </c>
      <c r="C2" s="4">
        <f>B2/B5</f>
        <v>7.452339688041594E-2</v>
      </c>
    </row>
    <row r="3" spans="1:3" ht="15.75" customHeight="1">
      <c r="A3" s="3" t="s">
        <v>4</v>
      </c>
      <c r="B3" s="30">
        <v>144</v>
      </c>
      <c r="C3" s="4">
        <f>B3/B5</f>
        <v>4.1594454072790298E-2</v>
      </c>
    </row>
    <row r="4" spans="1:3" ht="15.75" customHeight="1">
      <c r="A4" s="3" t="s">
        <v>5</v>
      </c>
      <c r="B4" s="30">
        <v>3060</v>
      </c>
      <c r="C4" s="4">
        <f>B4/B5</f>
        <v>0.88388214904679374</v>
      </c>
    </row>
    <row r="5" spans="1:3" ht="15.75" customHeight="1">
      <c r="A5" s="1" t="s">
        <v>6</v>
      </c>
      <c r="B5" s="2">
        <f t="shared" ref="B5:C5" si="0">SUM(B2:B4)</f>
        <v>3462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1299</v>
      </c>
      <c r="C8" s="4">
        <f>B8/B15</f>
        <v>0.39268440145102779</v>
      </c>
    </row>
    <row r="9" spans="1:3" ht="15.75" customHeight="1">
      <c r="A9" s="8" t="s">
        <v>9</v>
      </c>
      <c r="B9" s="30">
        <v>84</v>
      </c>
      <c r="C9" s="4">
        <f>B9/B15</f>
        <v>2.539298669891173E-2</v>
      </c>
    </row>
    <row r="10" spans="1:3" ht="15.75" customHeight="1">
      <c r="A10" s="8" t="s">
        <v>10</v>
      </c>
      <c r="B10" s="30">
        <v>79</v>
      </c>
      <c r="C10" s="4">
        <f>B10/B15</f>
        <v>2.3881499395405077E-2</v>
      </c>
    </row>
    <row r="11" spans="1:3" ht="15.75" customHeight="1">
      <c r="A11" s="8" t="s">
        <v>11</v>
      </c>
      <c r="B11" s="30">
        <v>243</v>
      </c>
      <c r="C11" s="4">
        <f>B11/B15</f>
        <v>7.3458282950423212E-2</v>
      </c>
    </row>
    <row r="12" spans="1:3" ht="15.75" customHeight="1">
      <c r="A12" s="9" t="s">
        <v>12</v>
      </c>
      <c r="B12" s="30">
        <v>61</v>
      </c>
      <c r="C12" s="4">
        <f>B12/B15</f>
        <v>1.8440145102781136E-2</v>
      </c>
    </row>
    <row r="13" spans="1:3" ht="15.75" customHeight="1">
      <c r="A13" s="3" t="s">
        <v>13</v>
      </c>
      <c r="B13" s="30">
        <v>165</v>
      </c>
      <c r="C13" s="4">
        <f>B13/B15</f>
        <v>4.9879081015719466E-2</v>
      </c>
    </row>
    <row r="14" spans="1:3" ht="15.75" customHeight="1">
      <c r="A14" s="3" t="s">
        <v>14</v>
      </c>
      <c r="B14" s="30">
        <v>1377</v>
      </c>
      <c r="C14" s="4">
        <f>B14/B15</f>
        <v>0.41626360338573154</v>
      </c>
    </row>
    <row r="15" spans="1:3" ht="15.75" customHeight="1">
      <c r="A15" s="1" t="s">
        <v>6</v>
      </c>
      <c r="B15" s="2">
        <f t="shared" ref="B15:C15" si="1">SUM(B8:B14)</f>
        <v>3308</v>
      </c>
      <c r="C15" s="7">
        <f t="shared" si="1"/>
        <v>0.99999999999999989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95</v>
      </c>
      <c r="C18" s="4">
        <f>B18/B25</f>
        <v>2.8290649195949969E-2</v>
      </c>
    </row>
    <row r="19" spans="1:3" ht="15.75" customHeight="1">
      <c r="A19" s="3" t="s">
        <v>17</v>
      </c>
      <c r="B19" s="30">
        <v>43</v>
      </c>
      <c r="C19" s="4">
        <f>B19/B25</f>
        <v>1.2805241215008934E-2</v>
      </c>
    </row>
    <row r="20" spans="1:3" ht="15.75" customHeight="1">
      <c r="A20" s="3" t="s">
        <v>18</v>
      </c>
      <c r="B20" s="30">
        <v>733</v>
      </c>
      <c r="C20" s="4">
        <f>B20/B25</f>
        <v>0.21828469326980346</v>
      </c>
    </row>
    <row r="21" spans="1:3" ht="15.75" customHeight="1">
      <c r="A21" s="3" t="s">
        <v>19</v>
      </c>
      <c r="B21" s="30">
        <v>1016</v>
      </c>
      <c r="C21" s="4">
        <f>B21/B25</f>
        <v>0.30256104824300178</v>
      </c>
    </row>
    <row r="22" spans="1:3" ht="15.75" customHeight="1">
      <c r="A22" s="3" t="s">
        <v>20</v>
      </c>
      <c r="B22" s="30">
        <v>1259</v>
      </c>
      <c r="C22" s="4">
        <f>B22/B25</f>
        <v>0.37492555092316854</v>
      </c>
    </row>
    <row r="23" spans="1:3" ht="15.75" customHeight="1">
      <c r="A23" s="3" t="s">
        <v>21</v>
      </c>
      <c r="B23" s="30">
        <v>35</v>
      </c>
      <c r="C23" s="4">
        <f>B23/B25</f>
        <v>1.042287075640262E-2</v>
      </c>
    </row>
    <row r="24" spans="1:3" ht="15.75" customHeight="1">
      <c r="A24" s="10" t="s">
        <v>22</v>
      </c>
      <c r="B24" s="31">
        <v>177</v>
      </c>
      <c r="C24" s="11">
        <f>B24/B25</f>
        <v>5.2709946396664681E-2</v>
      </c>
    </row>
    <row r="25" spans="1:3" ht="15.75" customHeight="1">
      <c r="A25" s="1" t="s">
        <v>6</v>
      </c>
      <c r="B25" s="2">
        <f t="shared" ref="B25:C25" si="2">SUM(B18:B24)</f>
        <v>3358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706</v>
      </c>
      <c r="C28" s="4">
        <f>B28/B31</f>
        <v>0.21973233737939621</v>
      </c>
    </row>
    <row r="29" spans="1:3" ht="15.75" customHeight="1">
      <c r="A29" s="3" t="s">
        <v>25</v>
      </c>
      <c r="B29" s="30">
        <v>1232</v>
      </c>
      <c r="C29" s="4">
        <f>B29/B31</f>
        <v>0.38344226579520696</v>
      </c>
    </row>
    <row r="30" spans="1:3" ht="15.75" customHeight="1">
      <c r="A30" s="3" t="s">
        <v>26</v>
      </c>
      <c r="B30" s="30">
        <v>1275</v>
      </c>
      <c r="C30" s="4">
        <f>B30/B31</f>
        <v>0.3968253968253968</v>
      </c>
    </row>
    <row r="31" spans="1:3" ht="15.75" customHeight="1">
      <c r="A31" s="1" t="s">
        <v>6</v>
      </c>
      <c r="B31" s="2">
        <f t="shared" ref="B31:C31" si="3">SUM(B28:B30)</f>
        <v>3213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1694</v>
      </c>
      <c r="C34" s="4">
        <f>B34/B37</f>
        <v>0.56372712146422632</v>
      </c>
    </row>
    <row r="35" spans="1:3" ht="15.75" customHeight="1">
      <c r="A35" s="3" t="s">
        <v>29</v>
      </c>
      <c r="B35" s="30">
        <v>801</v>
      </c>
      <c r="C35" s="4">
        <f>B35/B37</f>
        <v>0.26655574043261232</v>
      </c>
    </row>
    <row r="36" spans="1:3" ht="15.75" customHeight="1">
      <c r="A36" s="3" t="s">
        <v>30</v>
      </c>
      <c r="B36" s="30">
        <v>510</v>
      </c>
      <c r="C36" s="4">
        <f>B36/B37</f>
        <v>0.16971713810316139</v>
      </c>
    </row>
    <row r="37" spans="1:3" ht="15.75" customHeight="1">
      <c r="A37" s="1" t="s">
        <v>6</v>
      </c>
      <c r="B37" s="2">
        <f t="shared" ref="B37:C37" si="4">SUM(B34:B36)</f>
        <v>3005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2063</v>
      </c>
      <c r="C40" s="4">
        <f>B40/B42</f>
        <v>0.66441223832528185</v>
      </c>
    </row>
    <row r="41" spans="1:3" ht="15.75" customHeight="1">
      <c r="A41" s="17" t="s">
        <v>33</v>
      </c>
      <c r="B41" s="32">
        <v>1042</v>
      </c>
      <c r="C41" s="4">
        <f>B41/B42</f>
        <v>0.33558776167471821</v>
      </c>
    </row>
    <row r="42" spans="1:3" ht="15.75" customHeight="1">
      <c r="A42" s="1" t="s">
        <v>6</v>
      </c>
      <c r="B42" s="2">
        <f t="shared" ref="B42:C42" si="5">SUM(B39:B41)</f>
        <v>3105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1001</v>
      </c>
      <c r="C45" s="4">
        <f>B45/B47</f>
        <v>0.31960408684546615</v>
      </c>
    </row>
    <row r="46" spans="1:3" ht="15.75" customHeight="1">
      <c r="A46" s="17" t="s">
        <v>36</v>
      </c>
      <c r="B46" s="32">
        <v>2131</v>
      </c>
      <c r="C46" s="4">
        <f>B46/B47</f>
        <v>0.68039591315453385</v>
      </c>
    </row>
    <row r="47" spans="1:3" ht="15.75" customHeight="1">
      <c r="A47" s="1" t="s">
        <v>6</v>
      </c>
      <c r="B47" s="2">
        <f t="shared" ref="B47:C47" si="6">SUM(B44:B46)</f>
        <v>3132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1229</v>
      </c>
      <c r="C50" s="4">
        <f>B50/B53</f>
        <v>0.3939102564102564</v>
      </c>
    </row>
    <row r="51" spans="1:3" ht="15.75" customHeight="1">
      <c r="A51" s="3" t="s">
        <v>39</v>
      </c>
      <c r="B51" s="30">
        <v>923</v>
      </c>
      <c r="C51" s="4">
        <f>B51/B53</f>
        <v>0.29583333333333334</v>
      </c>
    </row>
    <row r="52" spans="1:3" ht="15.75" customHeight="1">
      <c r="A52" s="3" t="s">
        <v>40</v>
      </c>
      <c r="B52" s="30">
        <v>968</v>
      </c>
      <c r="C52" s="4">
        <f>B52/B53</f>
        <v>0.31025641025641026</v>
      </c>
    </row>
    <row r="53" spans="1:3" ht="15.75" customHeight="1">
      <c r="A53" s="1" t="s">
        <v>6</v>
      </c>
      <c r="B53" s="2">
        <f t="shared" ref="B53:C53" si="7">SUM(B50:B52)</f>
        <v>3120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2078</v>
      </c>
      <c r="C56" s="4">
        <f>B56/B58</f>
        <v>0.69266666666666665</v>
      </c>
    </row>
    <row r="57" spans="1:3" ht="15.75" customHeight="1">
      <c r="A57" s="17" t="s">
        <v>43</v>
      </c>
      <c r="B57" s="32">
        <v>922</v>
      </c>
      <c r="C57" s="4">
        <f>B57/B58</f>
        <v>0.30733333333333335</v>
      </c>
    </row>
    <row r="58" spans="1:3" ht="15.75" customHeight="1">
      <c r="A58" s="1" t="s">
        <v>6</v>
      </c>
      <c r="B58" s="2">
        <f t="shared" ref="B58:C58" si="8">SUM(B55:B57)</f>
        <v>3000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364</v>
      </c>
      <c r="C61" s="4">
        <f>B61/B65</f>
        <v>0.11922698984605307</v>
      </c>
    </row>
    <row r="62" spans="1:3" ht="15.75" customHeight="1">
      <c r="A62" s="3" t="s">
        <v>46</v>
      </c>
      <c r="B62" s="30">
        <v>853</v>
      </c>
      <c r="C62" s="4">
        <f>B62/B65</f>
        <v>0.27939731411726171</v>
      </c>
    </row>
    <row r="63" spans="1:3" ht="15.75" customHeight="1">
      <c r="A63" s="3" t="s">
        <v>47</v>
      </c>
      <c r="B63" s="30">
        <v>639</v>
      </c>
      <c r="C63" s="4">
        <f>B63/B65</f>
        <v>0.20930232558139536</v>
      </c>
    </row>
    <row r="64" spans="1:3" ht="15.75" customHeight="1">
      <c r="A64" s="3" t="s">
        <v>48</v>
      </c>
      <c r="B64" s="30">
        <v>1197</v>
      </c>
      <c r="C64" s="4">
        <f>B64/B65</f>
        <v>0.39207337045528989</v>
      </c>
    </row>
    <row r="65" spans="1:3" ht="15.75" customHeight="1">
      <c r="A65" s="1" t="s">
        <v>6</v>
      </c>
      <c r="B65" s="2">
        <f t="shared" ref="B65:C65" si="9">SUM(B61:B64)</f>
        <v>3053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57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428</v>
      </c>
      <c r="C68" s="4">
        <f>B68/B70</f>
        <v>0.12681481481481482</v>
      </c>
    </row>
    <row r="69" spans="1:3" ht="15.75" customHeight="1">
      <c r="A69" s="17" t="s">
        <v>59</v>
      </c>
      <c r="B69" s="32">
        <v>2947</v>
      </c>
      <c r="C69" s="4">
        <f>B69/B70</f>
        <v>0.87318518518518518</v>
      </c>
    </row>
    <row r="70" spans="1:3" ht="15.75" customHeight="1">
      <c r="A70" s="1" t="s">
        <v>6</v>
      </c>
      <c r="B70" s="2">
        <f t="shared" ref="B70:C70" si="10">SUM(B67:B69)</f>
        <v>3375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133</v>
      </c>
      <c r="B72" s="15" t="s">
        <v>1</v>
      </c>
      <c r="C72" s="19" t="s">
        <v>2</v>
      </c>
    </row>
    <row r="73" spans="1:3" ht="15.75" customHeight="1">
      <c r="A73" s="17" t="s">
        <v>134</v>
      </c>
      <c r="B73" s="32">
        <v>1757</v>
      </c>
      <c r="C73" s="4">
        <f>B73/B75</f>
        <v>0.53161875945537063</v>
      </c>
    </row>
    <row r="74" spans="1:3" ht="15.75" customHeight="1">
      <c r="A74" s="17" t="s">
        <v>135</v>
      </c>
      <c r="B74" s="32">
        <v>1548</v>
      </c>
      <c r="C74" s="4">
        <f>B74/B75</f>
        <v>0.46838124054462937</v>
      </c>
    </row>
    <row r="75" spans="1:3" ht="15.75" customHeight="1">
      <c r="A75" s="1" t="s">
        <v>6</v>
      </c>
      <c r="B75" s="2">
        <f t="shared" ref="B75:C75" si="11">SUM(B72:B74)</f>
        <v>3305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229</v>
      </c>
      <c r="B77" s="15" t="s">
        <v>1</v>
      </c>
      <c r="C77" s="19" t="s">
        <v>2</v>
      </c>
    </row>
    <row r="78" spans="1:3" ht="15.75" customHeight="1">
      <c r="A78" s="17" t="s">
        <v>67</v>
      </c>
      <c r="B78" s="32">
        <v>1597</v>
      </c>
      <c r="C78" s="4">
        <f>B78/B80</f>
        <v>0.53807277628032346</v>
      </c>
    </row>
    <row r="79" spans="1:3" ht="15.75" customHeight="1">
      <c r="A79" s="17" t="s">
        <v>68</v>
      </c>
      <c r="B79" s="32">
        <v>1371</v>
      </c>
      <c r="C79" s="4">
        <f>B79/B80</f>
        <v>0.46192722371967654</v>
      </c>
    </row>
    <row r="80" spans="1:3" ht="15.75" customHeight="1">
      <c r="A80" s="1" t="s">
        <v>6</v>
      </c>
      <c r="B80" s="2">
        <f t="shared" ref="B80:C80" si="12">SUM(B77:B79)</f>
        <v>2968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21"/>
      <c r="B82" s="24"/>
      <c r="C82" s="22"/>
    </row>
    <row r="83" spans="1:3" ht="15.75" customHeight="1">
      <c r="A83" s="23"/>
      <c r="B83" s="24"/>
      <c r="C83" s="14"/>
    </row>
    <row r="84" spans="1:3" ht="15.75" customHeight="1">
      <c r="A84" s="23"/>
      <c r="B84" s="24"/>
      <c r="C84" s="14"/>
    </row>
    <row r="85" spans="1:3" ht="15.75" customHeight="1">
      <c r="A85" s="21"/>
      <c r="B85" s="13"/>
      <c r="C85" s="22"/>
    </row>
    <row r="86" spans="1:3" ht="15.75" customHeight="1">
      <c r="A86" s="6"/>
      <c r="B86" s="6"/>
      <c r="C86" s="18"/>
    </row>
    <row r="87" spans="1:3" ht="15.75" customHeight="1">
      <c r="A87" s="21"/>
      <c r="B87" s="24"/>
      <c r="C87" s="22"/>
    </row>
    <row r="88" spans="1:3" ht="15.75" customHeight="1">
      <c r="A88" s="23"/>
      <c r="B88" s="24"/>
      <c r="C88" s="14"/>
    </row>
    <row r="89" spans="1:3" ht="15.75" customHeight="1">
      <c r="A89" s="23"/>
      <c r="B89" s="24"/>
      <c r="C89" s="14"/>
    </row>
    <row r="90" spans="1:3" ht="15.75" customHeight="1">
      <c r="A90" s="21"/>
      <c r="B90" s="13"/>
      <c r="C90" s="22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2">
        <v>341</v>
      </c>
      <c r="C2" s="4">
        <f>B2/B5</f>
        <v>5.5429128738621589E-2</v>
      </c>
    </row>
    <row r="3" spans="1:3" ht="15.75" customHeight="1">
      <c r="A3" s="3" t="s">
        <v>4</v>
      </c>
      <c r="B3" s="2">
        <v>234</v>
      </c>
      <c r="C3" s="4">
        <f>B3/B5</f>
        <v>3.8036410923276982E-2</v>
      </c>
    </row>
    <row r="4" spans="1:3" ht="15.75" customHeight="1">
      <c r="A4" s="3" t="s">
        <v>5</v>
      </c>
      <c r="B4" s="2">
        <v>5577</v>
      </c>
      <c r="C4" s="4">
        <f>B4/B5</f>
        <v>0.90653446033810148</v>
      </c>
    </row>
    <row r="5" spans="1:3" ht="15.75" customHeight="1">
      <c r="A5" s="1" t="s">
        <v>6</v>
      </c>
      <c r="B5" s="2">
        <f t="shared" ref="B5:C5" si="0">SUM(B2:B4)</f>
        <v>6152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v>2824</v>
      </c>
      <c r="C8" s="4">
        <f>B8/B15</f>
        <v>0.48240519303040658</v>
      </c>
    </row>
    <row r="9" spans="1:3" ht="15.75" customHeight="1">
      <c r="A9" s="8" t="s">
        <v>9</v>
      </c>
      <c r="B9" s="2">
        <v>164</v>
      </c>
      <c r="C9" s="4">
        <f>B9/B15</f>
        <v>2.8015032456440041E-2</v>
      </c>
    </row>
    <row r="10" spans="1:3" ht="15.75" customHeight="1">
      <c r="A10" s="8" t="s">
        <v>10</v>
      </c>
      <c r="B10" s="2">
        <v>98</v>
      </c>
      <c r="C10" s="4">
        <f>B10/B15</f>
        <v>1.6740690126409292E-2</v>
      </c>
    </row>
    <row r="11" spans="1:3" ht="15.75" customHeight="1">
      <c r="A11" s="8" t="s">
        <v>11</v>
      </c>
      <c r="B11" s="2">
        <v>461</v>
      </c>
      <c r="C11" s="4">
        <f>B11/B15</f>
        <v>7.8749572941578402E-2</v>
      </c>
    </row>
    <row r="12" spans="1:3" ht="15.75" customHeight="1">
      <c r="A12" s="9" t="s">
        <v>12</v>
      </c>
      <c r="B12" s="2">
        <v>83</v>
      </c>
      <c r="C12" s="4">
        <f>B12/B15</f>
        <v>1.417833959685685E-2</v>
      </c>
    </row>
    <row r="13" spans="1:3" ht="15.75" customHeight="1">
      <c r="A13" s="3" t="s">
        <v>13</v>
      </c>
      <c r="B13" s="2">
        <v>251</v>
      </c>
      <c r="C13" s="4">
        <f>B13/B15</f>
        <v>4.2876665527844207E-2</v>
      </c>
    </row>
    <row r="14" spans="1:3" ht="15.75" customHeight="1">
      <c r="A14" s="3" t="s">
        <v>14</v>
      </c>
      <c r="B14" s="2">
        <v>1973</v>
      </c>
      <c r="C14" s="4">
        <f>B14/B15</f>
        <v>0.33703450632046467</v>
      </c>
    </row>
    <row r="15" spans="1:3" ht="15.75" customHeight="1">
      <c r="A15" s="1" t="s">
        <v>6</v>
      </c>
      <c r="B15" s="2">
        <f t="shared" ref="B15:C15" si="1">SUM(B8:B14)</f>
        <v>5854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2">
        <v>95</v>
      </c>
      <c r="C18" s="4">
        <f>B18/B25</f>
        <v>1.5870364183093885E-2</v>
      </c>
    </row>
    <row r="19" spans="1:3" ht="15.75" customHeight="1">
      <c r="A19" s="3" t="s">
        <v>17</v>
      </c>
      <c r="B19" s="2">
        <v>98</v>
      </c>
      <c r="C19" s="4">
        <f>B19/B25</f>
        <v>1.6371533578349484E-2</v>
      </c>
    </row>
    <row r="20" spans="1:3" ht="15.75" customHeight="1">
      <c r="A20" s="3" t="s">
        <v>18</v>
      </c>
      <c r="B20" s="2">
        <v>1903</v>
      </c>
      <c r="C20" s="4">
        <f>B20/B25</f>
        <v>0.31790845305713333</v>
      </c>
    </row>
    <row r="21" spans="1:3" ht="15.75" customHeight="1">
      <c r="A21" s="3" t="s">
        <v>19</v>
      </c>
      <c r="B21" s="2">
        <v>1931</v>
      </c>
      <c r="C21" s="4">
        <f>B21/B25</f>
        <v>0.32258603407951886</v>
      </c>
    </row>
    <row r="22" spans="1:3" ht="15.75" customHeight="1">
      <c r="A22" s="3" t="s">
        <v>20</v>
      </c>
      <c r="B22" s="2">
        <v>1753</v>
      </c>
      <c r="C22" s="4">
        <f>B22/B25</f>
        <v>0.29284998329435347</v>
      </c>
    </row>
    <row r="23" spans="1:3" ht="15.75" customHeight="1">
      <c r="A23" s="3" t="s">
        <v>21</v>
      </c>
      <c r="B23" s="2">
        <v>60</v>
      </c>
      <c r="C23" s="4">
        <f>B23/B25</f>
        <v>1.0023387905111928E-2</v>
      </c>
    </row>
    <row r="24" spans="1:3" ht="15.75" customHeight="1">
      <c r="A24" s="10" t="s">
        <v>22</v>
      </c>
      <c r="B24" s="33">
        <v>146</v>
      </c>
      <c r="C24" s="11">
        <f>B24/B25</f>
        <v>2.4390243902439025E-2</v>
      </c>
    </row>
    <row r="25" spans="1:3" ht="15.75" customHeight="1">
      <c r="A25" s="1" t="s">
        <v>6</v>
      </c>
      <c r="B25" s="2">
        <f t="shared" ref="B25:C25" si="2">SUM(B18:B24)</f>
        <v>5986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2">
        <v>1301</v>
      </c>
      <c r="C28" s="4">
        <f>B28/B31</f>
        <v>0.22508650519031143</v>
      </c>
    </row>
    <row r="29" spans="1:3" ht="15.75" customHeight="1">
      <c r="A29" s="3" t="s">
        <v>25</v>
      </c>
      <c r="B29" s="2">
        <v>1876</v>
      </c>
      <c r="C29" s="4">
        <f>B29/B31</f>
        <v>0.32456747404844288</v>
      </c>
    </row>
    <row r="30" spans="1:3" ht="15.75" customHeight="1">
      <c r="A30" s="3" t="s">
        <v>26</v>
      </c>
      <c r="B30" s="2">
        <v>2603</v>
      </c>
      <c r="C30" s="4">
        <f>B30/B31</f>
        <v>0.45034602076124569</v>
      </c>
    </row>
    <row r="31" spans="1:3" ht="15.75" customHeight="1">
      <c r="A31" s="1" t="s">
        <v>6</v>
      </c>
      <c r="B31" s="2">
        <f t="shared" ref="B31:C31" si="3">SUM(B28:B30)</f>
        <v>5780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2">
        <v>3413</v>
      </c>
      <c r="C34" s="4">
        <f>B34/B37</f>
        <v>0.63509490137700042</v>
      </c>
    </row>
    <row r="35" spans="1:3" ht="15.75" customHeight="1">
      <c r="A35" s="3" t="s">
        <v>29</v>
      </c>
      <c r="B35" s="2">
        <v>1228</v>
      </c>
      <c r="C35" s="4">
        <f>B35/B37</f>
        <v>0.2285076293263863</v>
      </c>
    </row>
    <row r="36" spans="1:3" ht="15.75" customHeight="1">
      <c r="A36" s="3" t="s">
        <v>30</v>
      </c>
      <c r="B36" s="2">
        <v>733</v>
      </c>
      <c r="C36" s="4">
        <f>B36/B37</f>
        <v>0.13639746929661331</v>
      </c>
    </row>
    <row r="37" spans="1:3" ht="15.75" customHeight="1">
      <c r="A37" s="1" t="s">
        <v>6</v>
      </c>
      <c r="B37" s="2">
        <f t="shared" ref="B37:C37" si="4">SUM(B34:B36)</f>
        <v>5374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20">
        <v>3946</v>
      </c>
      <c r="C40" s="4">
        <f>B40/B42</f>
        <v>0.70276046304541406</v>
      </c>
    </row>
    <row r="41" spans="1:3" ht="15.75" customHeight="1">
      <c r="A41" s="17" t="s">
        <v>33</v>
      </c>
      <c r="B41" s="20">
        <v>1669</v>
      </c>
      <c r="C41" s="4">
        <f>B41/B42</f>
        <v>0.29723953695458594</v>
      </c>
    </row>
    <row r="42" spans="1:3" ht="15.75" customHeight="1">
      <c r="A42" s="1" t="s">
        <v>6</v>
      </c>
      <c r="B42" s="2">
        <f t="shared" ref="B42:C42" si="5">SUM(B39:B41)</f>
        <v>5615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20">
        <v>1813</v>
      </c>
      <c r="C45" s="4">
        <f>B45/B47</f>
        <v>0.3266078184110971</v>
      </c>
    </row>
    <row r="46" spans="1:3" ht="15.75" customHeight="1">
      <c r="A46" s="17" t="s">
        <v>36</v>
      </c>
      <c r="B46" s="20">
        <v>3738</v>
      </c>
      <c r="C46" s="4">
        <f>B46/B47</f>
        <v>0.6733921815889029</v>
      </c>
    </row>
    <row r="47" spans="1:3" ht="15.75" customHeight="1">
      <c r="A47" s="1" t="s">
        <v>6</v>
      </c>
      <c r="B47" s="2">
        <f t="shared" ref="B47:C47" si="6">SUM(B44:B46)</f>
        <v>5551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2">
        <v>2312</v>
      </c>
      <c r="C50" s="4">
        <f>B50/B53</f>
        <v>0.41793203181489513</v>
      </c>
    </row>
    <row r="51" spans="1:3" ht="15.75" customHeight="1">
      <c r="A51" s="3" t="s">
        <v>39</v>
      </c>
      <c r="B51" s="2">
        <v>1570</v>
      </c>
      <c r="C51" s="4">
        <f>B51/B53</f>
        <v>0.28380332610267534</v>
      </c>
    </row>
    <row r="52" spans="1:3" ht="15.75" customHeight="1">
      <c r="A52" s="3" t="s">
        <v>40</v>
      </c>
      <c r="B52" s="2">
        <v>1650</v>
      </c>
      <c r="C52" s="4">
        <f>B52/B53</f>
        <v>0.29826464208242948</v>
      </c>
    </row>
    <row r="53" spans="1:3" ht="15.75" customHeight="1">
      <c r="A53" s="1" t="s">
        <v>6</v>
      </c>
      <c r="B53" s="2">
        <f t="shared" ref="B53:C53" si="7">SUM(B50:B52)</f>
        <v>5532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20">
        <v>4145</v>
      </c>
      <c r="C56" s="4">
        <f>B56/B58</f>
        <v>0.7675925925925926</v>
      </c>
    </row>
    <row r="57" spans="1:3" ht="15.75" customHeight="1">
      <c r="A57" s="17" t="s">
        <v>43</v>
      </c>
      <c r="B57" s="20">
        <v>1255</v>
      </c>
      <c r="C57" s="4">
        <f>B57/B58</f>
        <v>0.2324074074074074</v>
      </c>
    </row>
    <row r="58" spans="1:3" ht="15.75" customHeight="1">
      <c r="A58" s="1" t="s">
        <v>6</v>
      </c>
      <c r="B58" s="2">
        <f t="shared" ref="B58:C58" si="8">SUM(B55:B57)</f>
        <v>5400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v>506</v>
      </c>
      <c r="C61" s="4">
        <f>B61/B65</f>
        <v>9.2066957787481807E-2</v>
      </c>
    </row>
    <row r="62" spans="1:3" ht="15.75" customHeight="1">
      <c r="A62" s="3" t="s">
        <v>46</v>
      </c>
      <c r="B62" s="2">
        <v>1764</v>
      </c>
      <c r="C62" s="4">
        <f>B62/B65</f>
        <v>0.32096069868995636</v>
      </c>
    </row>
    <row r="63" spans="1:3" ht="15.75" customHeight="1">
      <c r="A63" s="3" t="s">
        <v>47</v>
      </c>
      <c r="B63" s="2">
        <v>1068</v>
      </c>
      <c r="C63" s="4">
        <f>B63/B65</f>
        <v>0.1943231441048035</v>
      </c>
    </row>
    <row r="64" spans="1:3" ht="15.75" customHeight="1">
      <c r="A64" s="3" t="s">
        <v>48</v>
      </c>
      <c r="B64" s="2">
        <v>2158</v>
      </c>
      <c r="C64" s="4">
        <f>B64/B65</f>
        <v>0.39264919941775839</v>
      </c>
    </row>
    <row r="65" spans="1:3" ht="15.75" customHeight="1">
      <c r="A65" s="1" t="s">
        <v>6</v>
      </c>
      <c r="B65" s="2">
        <f t="shared" ref="B65:C65" si="9">SUM(B61:B64)</f>
        <v>5496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63</v>
      </c>
      <c r="B67" s="15" t="s">
        <v>1</v>
      </c>
      <c r="C67" s="19" t="s">
        <v>2</v>
      </c>
    </row>
    <row r="68" spans="1:3" ht="15.75" customHeight="1">
      <c r="A68" s="17" t="s">
        <v>64</v>
      </c>
      <c r="B68" s="20">
        <v>948</v>
      </c>
      <c r="C68" s="4">
        <f>B68/B70</f>
        <v>0.16013513513513514</v>
      </c>
    </row>
    <row r="69" spans="1:3" ht="15.75" customHeight="1">
      <c r="A69" s="17" t="s">
        <v>65</v>
      </c>
      <c r="B69" s="20">
        <v>4972</v>
      </c>
      <c r="C69" s="4">
        <f>B69/B70</f>
        <v>0.83986486486486489</v>
      </c>
    </row>
    <row r="70" spans="1:3" ht="15.75" customHeight="1">
      <c r="A70" s="1" t="s">
        <v>6</v>
      </c>
      <c r="B70" s="2">
        <f t="shared" ref="B70:C70" si="10">SUM(B67:B69)</f>
        <v>5920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161</v>
      </c>
      <c r="B72" s="2" t="s">
        <v>1</v>
      </c>
      <c r="C72" s="7" t="s">
        <v>2</v>
      </c>
    </row>
    <row r="73" spans="1:3" ht="15.75" customHeight="1">
      <c r="A73" s="3" t="s">
        <v>162</v>
      </c>
      <c r="B73" s="2">
        <v>2338</v>
      </c>
      <c r="C73" s="4">
        <f>B73/B76</f>
        <v>0.40569148013187578</v>
      </c>
    </row>
    <row r="74" spans="1:3" ht="15.75" customHeight="1">
      <c r="A74" s="3" t="s">
        <v>163</v>
      </c>
      <c r="B74" s="2">
        <v>1477</v>
      </c>
      <c r="C74" s="4">
        <f>B74/B76</f>
        <v>0.25629012667013706</v>
      </c>
    </row>
    <row r="75" spans="1:3" ht="15.75" customHeight="1">
      <c r="A75" s="3" t="s">
        <v>164</v>
      </c>
      <c r="B75" s="2">
        <v>1948</v>
      </c>
      <c r="C75" s="4">
        <f>B75/B76</f>
        <v>0.33801839319798715</v>
      </c>
    </row>
    <row r="76" spans="1:3" ht="15.75" customHeight="1">
      <c r="A76" s="1" t="s">
        <v>6</v>
      </c>
      <c r="B76" s="2">
        <f t="shared" ref="B76:C76" si="11">SUM(B73:B75)</f>
        <v>5763</v>
      </c>
      <c r="C76" s="7">
        <f t="shared" si="11"/>
        <v>1</v>
      </c>
    </row>
    <row r="77" spans="1:3" ht="15.75" customHeight="1">
      <c r="A77" s="6"/>
      <c r="B77" s="6"/>
      <c r="C77" s="18"/>
    </row>
    <row r="78" spans="1:3" ht="15.75" customHeight="1">
      <c r="A78" s="1" t="s">
        <v>278</v>
      </c>
      <c r="B78" s="2" t="s">
        <v>1</v>
      </c>
      <c r="C78" s="7" t="s">
        <v>2</v>
      </c>
    </row>
    <row r="79" spans="1:3" ht="15.75" customHeight="1">
      <c r="A79" s="3" t="s">
        <v>279</v>
      </c>
      <c r="B79" s="2">
        <v>2390</v>
      </c>
      <c r="C79" s="4">
        <f>B79/B82</f>
        <v>0.39103403141361259</v>
      </c>
    </row>
    <row r="80" spans="1:3" ht="15.75" customHeight="1">
      <c r="A80" s="3" t="s">
        <v>280</v>
      </c>
      <c r="B80" s="2">
        <v>2540</v>
      </c>
      <c r="C80" s="4">
        <f>B80/B82</f>
        <v>0.41557591623036649</v>
      </c>
    </row>
    <row r="81" spans="1:3" ht="15.75" customHeight="1">
      <c r="A81" s="3" t="s">
        <v>281</v>
      </c>
      <c r="B81" s="2">
        <v>1182</v>
      </c>
      <c r="C81" s="4">
        <f>B81/B82</f>
        <v>0.19339005235602094</v>
      </c>
    </row>
    <row r="82" spans="1:3" ht="15.75" customHeight="1">
      <c r="A82" s="1" t="s">
        <v>6</v>
      </c>
      <c r="B82" s="2">
        <f t="shared" ref="B82:C82" si="12">SUM(B79:B81)</f>
        <v>6112</v>
      </c>
      <c r="C82" s="7">
        <f t="shared" si="12"/>
        <v>1</v>
      </c>
    </row>
    <row r="83" spans="1:3" ht="15.75" customHeight="1">
      <c r="A83" s="6"/>
      <c r="B83" s="6"/>
      <c r="C83" s="18"/>
    </row>
    <row r="84" spans="1:3" ht="15.75" customHeight="1">
      <c r="A84" s="1" t="s">
        <v>282</v>
      </c>
      <c r="B84" s="15" t="s">
        <v>1</v>
      </c>
      <c r="C84" s="19" t="s">
        <v>2</v>
      </c>
    </row>
    <row r="85" spans="1:3" ht="15.75" customHeight="1">
      <c r="A85" s="17" t="s">
        <v>283</v>
      </c>
      <c r="B85" s="20">
        <v>5018</v>
      </c>
      <c r="C85" s="4">
        <f>B85/B87</f>
        <v>0.83093227355522437</v>
      </c>
    </row>
    <row r="86" spans="1:3" ht="15.75" customHeight="1">
      <c r="A86" s="17" t="s">
        <v>284</v>
      </c>
      <c r="B86" s="20">
        <v>1021</v>
      </c>
      <c r="C86" s="4">
        <f>B86/B87</f>
        <v>0.16906772644477563</v>
      </c>
    </row>
    <row r="87" spans="1:3" ht="15.75" customHeight="1">
      <c r="A87" s="1" t="s">
        <v>6</v>
      </c>
      <c r="B87" s="2">
        <f t="shared" ref="B87:C87" si="13">SUM(B84:B86)</f>
        <v>6039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21"/>
      <c r="B89" s="24"/>
      <c r="C89" s="22"/>
    </row>
    <row r="90" spans="1:3" ht="15.75" customHeight="1">
      <c r="A90" s="23"/>
      <c r="B90" s="24"/>
      <c r="C90" s="14"/>
    </row>
    <row r="91" spans="1:3" ht="15.75" customHeight="1">
      <c r="A91" s="23"/>
      <c r="B91" s="24"/>
      <c r="C91" s="14"/>
    </row>
    <row r="92" spans="1:3" ht="15.75" customHeight="1">
      <c r="A92" s="21"/>
      <c r="B92" s="13"/>
      <c r="C92" s="22"/>
    </row>
    <row r="93" spans="1:3" ht="15.75" customHeight="1">
      <c r="A93" s="6"/>
      <c r="B93" s="6"/>
      <c r="C93" s="18"/>
    </row>
    <row r="94" spans="1:3" ht="15.75" customHeight="1">
      <c r="A94" s="21"/>
      <c r="B94" s="24"/>
      <c r="C94" s="22"/>
    </row>
    <row r="95" spans="1:3" ht="15.75" customHeight="1">
      <c r="A95" s="23"/>
      <c r="B95" s="24"/>
      <c r="C95" s="14"/>
    </row>
    <row r="96" spans="1:3" ht="15.75" customHeight="1">
      <c r="A96" s="23"/>
      <c r="B96" s="24"/>
      <c r="C96" s="14"/>
    </row>
    <row r="97" spans="1:3" ht="15.75" customHeight="1">
      <c r="A97" s="21"/>
      <c r="B97" s="13"/>
      <c r="C97" s="22"/>
    </row>
    <row r="98" spans="1:3" ht="15.75" customHeight="1">
      <c r="C98" s="29"/>
    </row>
    <row r="99" spans="1:3" ht="15.75" customHeight="1">
      <c r="C99" s="29"/>
    </row>
    <row r="100" spans="1:3" ht="15.75" customHeight="1">
      <c r="C100" s="29"/>
    </row>
    <row r="101" spans="1:3" ht="15.75" customHeight="1">
      <c r="C101" s="29"/>
    </row>
    <row r="102" spans="1:3" ht="15.75" customHeight="1">
      <c r="C102" s="29"/>
    </row>
    <row r="103" spans="1:3" ht="15.75" customHeight="1">
      <c r="C103" s="29"/>
    </row>
    <row r="104" spans="1:3" ht="15.75" customHeight="1">
      <c r="C104" s="29"/>
    </row>
    <row r="105" spans="1:3" ht="15.75" customHeight="1">
      <c r="C105" s="29"/>
    </row>
    <row r="106" spans="1:3" ht="15.75" customHeight="1">
      <c r="C106" s="29"/>
    </row>
    <row r="107" spans="1:3" ht="15.75" customHeight="1">
      <c r="C107" s="29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77</v>
      </c>
      <c r="C2" s="4">
        <f>B2/B5</f>
        <v>4.4482957827845178E-2</v>
      </c>
    </row>
    <row r="3" spans="1:3" ht="15.75" customHeight="1">
      <c r="A3" s="3" t="s">
        <v>4</v>
      </c>
      <c r="B3" s="30">
        <v>57</v>
      </c>
      <c r="C3" s="4">
        <f>B3/B5</f>
        <v>3.292894280762565E-2</v>
      </c>
    </row>
    <row r="4" spans="1:3" ht="15.75" customHeight="1">
      <c r="A4" s="3" t="s">
        <v>5</v>
      </c>
      <c r="B4" s="30">
        <v>1597</v>
      </c>
      <c r="C4" s="4">
        <f>B4/B5</f>
        <v>0.92258809936452912</v>
      </c>
    </row>
    <row r="5" spans="1:3" ht="15.75" customHeight="1">
      <c r="A5" s="1" t="s">
        <v>6</v>
      </c>
      <c r="B5" s="2">
        <f t="shared" ref="B5:C5" si="0">SUM(B2:B4)</f>
        <v>1731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670</v>
      </c>
      <c r="C8" s="4">
        <f>B8/B15</f>
        <v>0.40556900726392253</v>
      </c>
    </row>
    <row r="9" spans="1:3" ht="15.75" customHeight="1">
      <c r="A9" s="8" t="s">
        <v>9</v>
      </c>
      <c r="B9" s="30">
        <v>59</v>
      </c>
      <c r="C9" s="4">
        <f>B9/B15</f>
        <v>3.5714285714285712E-2</v>
      </c>
    </row>
    <row r="10" spans="1:3" ht="15.75" customHeight="1">
      <c r="A10" s="8" t="s">
        <v>10</v>
      </c>
      <c r="B10" s="30">
        <v>37</v>
      </c>
      <c r="C10" s="4">
        <f>B10/B15</f>
        <v>2.2397094430992737E-2</v>
      </c>
    </row>
    <row r="11" spans="1:3" ht="15.75" customHeight="1">
      <c r="A11" s="8" t="s">
        <v>11</v>
      </c>
      <c r="B11" s="30">
        <v>95</v>
      </c>
      <c r="C11" s="4">
        <f>B11/B15</f>
        <v>5.7506053268765137E-2</v>
      </c>
    </row>
    <row r="12" spans="1:3" ht="15.75" customHeight="1">
      <c r="A12" s="9" t="s">
        <v>12</v>
      </c>
      <c r="B12" s="30">
        <v>16</v>
      </c>
      <c r="C12" s="4">
        <f>B12/B15</f>
        <v>9.6852300242130755E-3</v>
      </c>
    </row>
    <row r="13" spans="1:3" ht="15.75" customHeight="1">
      <c r="A13" s="3" t="s">
        <v>13</v>
      </c>
      <c r="B13" s="30">
        <v>35</v>
      </c>
      <c r="C13" s="4">
        <f>B13/B15</f>
        <v>2.1186440677966101E-2</v>
      </c>
    </row>
    <row r="14" spans="1:3" ht="15.75" customHeight="1">
      <c r="A14" s="3" t="s">
        <v>14</v>
      </c>
      <c r="B14" s="30">
        <v>740</v>
      </c>
      <c r="C14" s="4">
        <f>B14/B15</f>
        <v>0.44794188861985473</v>
      </c>
    </row>
    <row r="15" spans="1:3" ht="15.75" customHeight="1">
      <c r="A15" s="1" t="s">
        <v>6</v>
      </c>
      <c r="B15" s="2">
        <f t="shared" ref="B15:C15" si="1">SUM(B8:B14)</f>
        <v>1652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62</v>
      </c>
      <c r="C18" s="4">
        <f>B18/B25</f>
        <v>3.8342609771181202E-2</v>
      </c>
    </row>
    <row r="19" spans="1:3" ht="15.75" customHeight="1">
      <c r="A19" s="3" t="s">
        <v>17</v>
      </c>
      <c r="B19" s="30">
        <v>38</v>
      </c>
      <c r="C19" s="4">
        <f>B19/B25</f>
        <v>2.3500309214594929E-2</v>
      </c>
    </row>
    <row r="20" spans="1:3" ht="15.75" customHeight="1">
      <c r="A20" s="3" t="s">
        <v>18</v>
      </c>
      <c r="B20" s="30">
        <v>226</v>
      </c>
      <c r="C20" s="4">
        <f>B20/B25</f>
        <v>0.13976499690785404</v>
      </c>
    </row>
    <row r="21" spans="1:3" ht="15.75" customHeight="1">
      <c r="A21" s="3" t="s">
        <v>19</v>
      </c>
      <c r="B21" s="30">
        <v>293</v>
      </c>
      <c r="C21" s="4">
        <f>B21/B25</f>
        <v>0.18119975262832405</v>
      </c>
    </row>
    <row r="22" spans="1:3" ht="15.75" customHeight="1">
      <c r="A22" s="3" t="s">
        <v>20</v>
      </c>
      <c r="B22" s="30">
        <v>908</v>
      </c>
      <c r="C22" s="4">
        <f>B22/B25</f>
        <v>0.56153370439084727</v>
      </c>
    </row>
    <row r="23" spans="1:3" ht="15.75" customHeight="1">
      <c r="A23" s="3" t="s">
        <v>21</v>
      </c>
      <c r="B23" s="30">
        <v>26</v>
      </c>
      <c r="C23" s="4">
        <f>B23/B25</f>
        <v>1.6079158936301793E-2</v>
      </c>
    </row>
    <row r="24" spans="1:3" ht="15.75" customHeight="1">
      <c r="A24" s="10" t="s">
        <v>22</v>
      </c>
      <c r="B24" s="31">
        <v>64</v>
      </c>
      <c r="C24" s="11">
        <f>B24/B25</f>
        <v>3.9579468150896725E-2</v>
      </c>
    </row>
    <row r="25" spans="1:3" ht="15.75" customHeight="1">
      <c r="A25" s="1" t="s">
        <v>6</v>
      </c>
      <c r="B25" s="2">
        <f t="shared" ref="B25:C25" si="2">SUM(B18:B24)</f>
        <v>1617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544</v>
      </c>
      <c r="C28" s="4">
        <f>B28/B31</f>
        <v>0.33894080996884735</v>
      </c>
    </row>
    <row r="29" spans="1:3" ht="15.75" customHeight="1">
      <c r="A29" s="3" t="s">
        <v>25</v>
      </c>
      <c r="B29" s="30">
        <v>700</v>
      </c>
      <c r="C29" s="4">
        <f>B29/B31</f>
        <v>0.43613707165109034</v>
      </c>
    </row>
    <row r="30" spans="1:3" ht="15.75" customHeight="1">
      <c r="A30" s="3" t="s">
        <v>26</v>
      </c>
      <c r="B30" s="30">
        <v>361</v>
      </c>
      <c r="C30" s="4">
        <f>B30/B31</f>
        <v>0.22492211838006232</v>
      </c>
    </row>
    <row r="31" spans="1:3" ht="15.75" customHeight="1">
      <c r="A31" s="1" t="s">
        <v>6</v>
      </c>
      <c r="B31" s="2">
        <f t="shared" ref="B31:C31" si="3">SUM(B28:B30)</f>
        <v>1605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943</v>
      </c>
      <c r="C34" s="4">
        <f>B34/B37</f>
        <v>0.63501683501683504</v>
      </c>
    </row>
    <row r="35" spans="1:3" ht="15.75" customHeight="1">
      <c r="A35" s="3" t="s">
        <v>29</v>
      </c>
      <c r="B35" s="30">
        <v>343</v>
      </c>
      <c r="C35" s="4">
        <f>B35/B37</f>
        <v>0.23097643097643097</v>
      </c>
    </row>
    <row r="36" spans="1:3" ht="15.75" customHeight="1">
      <c r="A36" s="3" t="s">
        <v>30</v>
      </c>
      <c r="B36" s="30">
        <v>199</v>
      </c>
      <c r="C36" s="4">
        <f>B36/B37</f>
        <v>0.13400673400673402</v>
      </c>
    </row>
    <row r="37" spans="1:3" ht="15.75" customHeight="1">
      <c r="A37" s="1" t="s">
        <v>6</v>
      </c>
      <c r="B37" s="2">
        <f t="shared" ref="B37:C37" si="4">SUM(B34:B36)</f>
        <v>1485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1043</v>
      </c>
      <c r="C40" s="4">
        <f>B40/B42</f>
        <v>0.67771280051981808</v>
      </c>
    </row>
    <row r="41" spans="1:3" ht="15.75" customHeight="1">
      <c r="A41" s="17" t="s">
        <v>33</v>
      </c>
      <c r="B41" s="32">
        <v>496</v>
      </c>
      <c r="C41" s="4">
        <f>B41/B42</f>
        <v>0.32228719948018192</v>
      </c>
    </row>
    <row r="42" spans="1:3" ht="15.75" customHeight="1">
      <c r="A42" s="1" t="s">
        <v>6</v>
      </c>
      <c r="B42" s="2">
        <f t="shared" ref="B42:C42" si="5">SUM(B39:B41)</f>
        <v>1539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289</v>
      </c>
      <c r="C45" s="4">
        <f>B45/B47</f>
        <v>0.19369973190348524</v>
      </c>
    </row>
    <row r="46" spans="1:3" ht="15.75" customHeight="1">
      <c r="A46" s="17" t="s">
        <v>36</v>
      </c>
      <c r="B46" s="32">
        <v>1203</v>
      </c>
      <c r="C46" s="4">
        <f>B46/B47</f>
        <v>0.80630026809651478</v>
      </c>
    </row>
    <row r="47" spans="1:3" ht="15.75" customHeight="1">
      <c r="A47" s="1" t="s">
        <v>6</v>
      </c>
      <c r="B47" s="2">
        <f t="shared" ref="B47:C47" si="6">SUM(B44:B46)</f>
        <v>1492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636</v>
      </c>
      <c r="C50" s="4">
        <f>B50/B53</f>
        <v>0.41732283464566927</v>
      </c>
    </row>
    <row r="51" spans="1:3" ht="15.75" customHeight="1">
      <c r="A51" s="3" t="s">
        <v>39</v>
      </c>
      <c r="B51" s="30">
        <v>499</v>
      </c>
      <c r="C51" s="4">
        <f>B51/B53</f>
        <v>0.3274278215223097</v>
      </c>
    </row>
    <row r="52" spans="1:3" ht="15.75" customHeight="1">
      <c r="A52" s="3" t="s">
        <v>40</v>
      </c>
      <c r="B52" s="30">
        <v>389</v>
      </c>
      <c r="C52" s="4">
        <f>B52/B53</f>
        <v>0.25524934383202103</v>
      </c>
    </row>
    <row r="53" spans="1:3" ht="15.75" customHeight="1">
      <c r="A53" s="1" t="s">
        <v>6</v>
      </c>
      <c r="B53" s="2">
        <f t="shared" ref="B53:C53" si="7">SUM(B50:B52)</f>
        <v>1524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1232</v>
      </c>
      <c r="C56" s="4">
        <f>B56/B58</f>
        <v>0.8307484828051247</v>
      </c>
    </row>
    <row r="57" spans="1:3" ht="15.75" customHeight="1">
      <c r="A57" s="17" t="s">
        <v>43</v>
      </c>
      <c r="B57" s="32">
        <v>251</v>
      </c>
      <c r="C57" s="4">
        <f>B57/B58</f>
        <v>0.16925151719487525</v>
      </c>
    </row>
    <row r="58" spans="1:3" ht="15.75" customHeight="1">
      <c r="A58" s="1" t="s">
        <v>6</v>
      </c>
      <c r="B58" s="2">
        <f t="shared" ref="B58:C58" si="8">SUM(B55:B57)</f>
        <v>1483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146</v>
      </c>
      <c r="C61" s="4">
        <f>B61/B65</f>
        <v>9.5238095238095233E-2</v>
      </c>
    </row>
    <row r="62" spans="1:3" ht="15.75" customHeight="1">
      <c r="A62" s="3" t="s">
        <v>46</v>
      </c>
      <c r="B62" s="30">
        <v>281</v>
      </c>
      <c r="C62" s="4">
        <f>B62/B65</f>
        <v>0.18330071754729288</v>
      </c>
    </row>
    <row r="63" spans="1:3" ht="15.75" customHeight="1">
      <c r="A63" s="3" t="s">
        <v>47</v>
      </c>
      <c r="B63" s="30">
        <v>227</v>
      </c>
      <c r="C63" s="4">
        <f>B63/B65</f>
        <v>0.14807566862361382</v>
      </c>
    </row>
    <row r="64" spans="1:3" ht="15.75" customHeight="1">
      <c r="A64" s="3" t="s">
        <v>48</v>
      </c>
      <c r="B64" s="30">
        <v>879</v>
      </c>
      <c r="C64" s="4">
        <f>B64/B65</f>
        <v>0.57338551859099807</v>
      </c>
    </row>
    <row r="65" spans="1:3" ht="15.75" customHeight="1">
      <c r="A65" s="1" t="s">
        <v>6</v>
      </c>
      <c r="B65" s="2">
        <f t="shared" ref="B65:C65" si="9">SUM(B61:B64)</f>
        <v>1533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108</v>
      </c>
      <c r="B67" s="15" t="s">
        <v>1</v>
      </c>
      <c r="C67" s="19" t="s">
        <v>2</v>
      </c>
    </row>
    <row r="68" spans="1:3" ht="15.75" customHeight="1">
      <c r="A68" s="17" t="s">
        <v>109</v>
      </c>
      <c r="B68" s="32">
        <v>1249</v>
      </c>
      <c r="C68" s="4">
        <f>B68/B70</f>
        <v>0.7215482380127094</v>
      </c>
    </row>
    <row r="69" spans="1:3" ht="15.75" customHeight="1">
      <c r="A69" s="17" t="s">
        <v>110</v>
      </c>
      <c r="B69" s="32">
        <v>482</v>
      </c>
      <c r="C69" s="4">
        <f>B69/B70</f>
        <v>0.2784517619872906</v>
      </c>
    </row>
    <row r="70" spans="1:3" ht="15.75" customHeight="1">
      <c r="A70" s="1" t="s">
        <v>6</v>
      </c>
      <c r="B70" s="2">
        <f t="shared" ref="B70:C70" si="10">SUM(B67:B69)</f>
        <v>1731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285</v>
      </c>
      <c r="B72" s="2" t="s">
        <v>1</v>
      </c>
      <c r="C72" s="7" t="s">
        <v>2</v>
      </c>
    </row>
    <row r="73" spans="1:3" ht="15.75" customHeight="1">
      <c r="A73" s="3" t="s">
        <v>286</v>
      </c>
      <c r="B73" s="30">
        <v>205</v>
      </c>
      <c r="C73" s="4">
        <f>B73/B76</f>
        <v>0.30920060331825039</v>
      </c>
    </row>
    <row r="74" spans="1:3" ht="15.75" customHeight="1">
      <c r="A74" s="3" t="s">
        <v>287</v>
      </c>
      <c r="B74" s="30">
        <v>234</v>
      </c>
      <c r="C74" s="4">
        <f>B74/B76</f>
        <v>0.35294117647058826</v>
      </c>
    </row>
    <row r="75" spans="1:3" ht="15.75" customHeight="1">
      <c r="A75" s="3" t="s">
        <v>288</v>
      </c>
      <c r="B75" s="30">
        <v>224</v>
      </c>
      <c r="C75" s="4">
        <f>B75/B76</f>
        <v>0.33785822021116141</v>
      </c>
    </row>
    <row r="76" spans="1:3" ht="15.75" customHeight="1">
      <c r="A76" s="1" t="s">
        <v>6</v>
      </c>
      <c r="B76" s="2">
        <f t="shared" ref="B76:C76" si="11">SUM(B73:B75)</f>
        <v>663</v>
      </c>
      <c r="C76" s="7">
        <f t="shared" si="11"/>
        <v>1</v>
      </c>
    </row>
    <row r="77" spans="1:3" ht="15.75" customHeight="1">
      <c r="A77" s="6"/>
      <c r="B77" s="6"/>
      <c r="C77" s="18"/>
    </row>
    <row r="78" spans="1:3" ht="15.75" customHeight="1">
      <c r="A78" s="1" t="s">
        <v>289</v>
      </c>
      <c r="B78" s="38" t="s">
        <v>1</v>
      </c>
      <c r="C78" s="19" t="s">
        <v>2</v>
      </c>
    </row>
    <row r="79" spans="1:3" ht="15.75" customHeight="1">
      <c r="A79" s="17" t="s">
        <v>290</v>
      </c>
      <c r="B79" s="32">
        <v>1156</v>
      </c>
      <c r="C79" s="4">
        <f>B79/B81</f>
        <v>0.68605341246290796</v>
      </c>
    </row>
    <row r="80" spans="1:3" ht="15.75" customHeight="1">
      <c r="A80" s="17" t="s">
        <v>291</v>
      </c>
      <c r="B80" s="32">
        <v>529</v>
      </c>
      <c r="C80" s="4">
        <f>B80/B81</f>
        <v>0.31394658753709198</v>
      </c>
    </row>
    <row r="81" spans="1:3" ht="15.75" customHeight="1">
      <c r="A81" s="1" t="s">
        <v>6</v>
      </c>
      <c r="B81" s="2">
        <f t="shared" ref="B81:C81" si="12">SUM(B78:B80)</f>
        <v>1685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21"/>
      <c r="B83" s="24"/>
      <c r="C83" s="22"/>
    </row>
    <row r="84" spans="1:3" ht="15.75" customHeight="1">
      <c r="A84" s="23"/>
      <c r="B84" s="24"/>
      <c r="C84" s="14"/>
    </row>
    <row r="85" spans="1:3" ht="15.75" customHeight="1">
      <c r="A85" s="23"/>
      <c r="B85" s="24"/>
      <c r="C85" s="14"/>
    </row>
    <row r="86" spans="1:3" ht="15.75" customHeight="1">
      <c r="A86" s="21"/>
      <c r="B86" s="13"/>
      <c r="C86" s="22"/>
    </row>
    <row r="87" spans="1:3" ht="15.75" customHeight="1">
      <c r="A87" s="6"/>
      <c r="B87" s="6"/>
      <c r="C87" s="18"/>
    </row>
    <row r="88" spans="1:3" ht="15.75" customHeight="1">
      <c r="A88" s="21"/>
      <c r="B88" s="24"/>
      <c r="C88" s="22"/>
    </row>
    <row r="89" spans="1:3" ht="15.75" customHeight="1">
      <c r="A89" s="23"/>
      <c r="B89" s="24"/>
      <c r="C89" s="14"/>
    </row>
    <row r="90" spans="1:3" ht="15.75" customHeight="1">
      <c r="A90" s="23"/>
      <c r="B90" s="24"/>
      <c r="C90" s="14"/>
    </row>
    <row r="91" spans="1:3" ht="15.75" customHeight="1">
      <c r="A91" s="21"/>
      <c r="B91" s="13"/>
      <c r="C91" s="22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115</v>
      </c>
      <c r="C2" s="4">
        <f>B2/B5</f>
        <v>5.1043053706169551E-2</v>
      </c>
    </row>
    <row r="3" spans="1:3" ht="15.75" customHeight="1">
      <c r="A3" s="3" t="s">
        <v>4</v>
      </c>
      <c r="B3" s="30">
        <v>76</v>
      </c>
      <c r="C3" s="4">
        <f>B3/B5</f>
        <v>3.3732800710164226E-2</v>
      </c>
    </row>
    <row r="4" spans="1:3" ht="15.75" customHeight="1">
      <c r="A4" s="3" t="s">
        <v>5</v>
      </c>
      <c r="B4" s="30">
        <v>2062</v>
      </c>
      <c r="C4" s="4">
        <f>B4/B5</f>
        <v>0.91522414558366627</v>
      </c>
    </row>
    <row r="5" spans="1:3" ht="15.75" customHeight="1">
      <c r="A5" s="1" t="s">
        <v>6</v>
      </c>
      <c r="B5" s="2">
        <f t="shared" ref="B5:C5" si="0">SUM(B2:B4)</f>
        <v>2253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913</v>
      </c>
      <c r="C8" s="4">
        <f>B8/B15</f>
        <v>0.42248958815363258</v>
      </c>
    </row>
    <row r="9" spans="1:3" ht="15.75" customHeight="1">
      <c r="A9" s="8" t="s">
        <v>9</v>
      </c>
      <c r="B9" s="30">
        <v>59</v>
      </c>
      <c r="C9" s="4">
        <f>B9/B15</f>
        <v>2.7302174919018974E-2</v>
      </c>
    </row>
    <row r="10" spans="1:3" ht="15.75" customHeight="1">
      <c r="A10" s="8" t="s">
        <v>10</v>
      </c>
      <c r="B10" s="30">
        <v>32</v>
      </c>
      <c r="C10" s="4">
        <f>B10/B15</f>
        <v>1.4807959278111986E-2</v>
      </c>
    </row>
    <row r="11" spans="1:3" ht="15.75" customHeight="1">
      <c r="A11" s="8" t="s">
        <v>11</v>
      </c>
      <c r="B11" s="30">
        <v>111</v>
      </c>
      <c r="C11" s="4">
        <f>B11/B15</f>
        <v>5.1365108745950946E-2</v>
      </c>
    </row>
    <row r="12" spans="1:3" ht="15.75" customHeight="1">
      <c r="A12" s="9" t="s">
        <v>12</v>
      </c>
      <c r="B12" s="30">
        <v>13</v>
      </c>
      <c r="C12" s="4">
        <f>B12/B15</f>
        <v>6.015733456732994E-3</v>
      </c>
    </row>
    <row r="13" spans="1:3" ht="15.75" customHeight="1">
      <c r="A13" s="3" t="s">
        <v>13</v>
      </c>
      <c r="B13" s="30">
        <v>69</v>
      </c>
      <c r="C13" s="4">
        <f>B13/B15</f>
        <v>3.1929662193428965E-2</v>
      </c>
    </row>
    <row r="14" spans="1:3" ht="15.75" customHeight="1">
      <c r="A14" s="3" t="s">
        <v>14</v>
      </c>
      <c r="B14" s="30">
        <v>964</v>
      </c>
      <c r="C14" s="4">
        <f>B14/B15</f>
        <v>0.44608977325312354</v>
      </c>
    </row>
    <row r="15" spans="1:3" ht="15.75" customHeight="1">
      <c r="A15" s="1" t="s">
        <v>6</v>
      </c>
      <c r="B15" s="2">
        <f t="shared" ref="B15:C15" si="1">SUM(B8:B14)</f>
        <v>2161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44</v>
      </c>
      <c r="C18" s="4">
        <f>B18/B25</f>
        <v>0.02</v>
      </c>
    </row>
    <row r="19" spans="1:3" ht="15.75" customHeight="1">
      <c r="A19" s="3" t="s">
        <v>17</v>
      </c>
      <c r="B19" s="30">
        <v>64</v>
      </c>
      <c r="C19" s="4">
        <f>B19/B25</f>
        <v>2.9090909090909091E-2</v>
      </c>
    </row>
    <row r="20" spans="1:3" ht="15.75" customHeight="1">
      <c r="A20" s="3" t="s">
        <v>18</v>
      </c>
      <c r="B20" s="30">
        <v>805</v>
      </c>
      <c r="C20" s="4">
        <f>B20/B25</f>
        <v>0.36590909090909091</v>
      </c>
    </row>
    <row r="21" spans="1:3" ht="15.75" customHeight="1">
      <c r="A21" s="3" t="s">
        <v>19</v>
      </c>
      <c r="B21" s="30">
        <v>418</v>
      </c>
      <c r="C21" s="4">
        <f>B21/B25</f>
        <v>0.19</v>
      </c>
    </row>
    <row r="22" spans="1:3" ht="15.75" customHeight="1">
      <c r="A22" s="3" t="s">
        <v>20</v>
      </c>
      <c r="B22" s="30">
        <v>781</v>
      </c>
      <c r="C22" s="4">
        <f>B22/B25</f>
        <v>0.35499999999999998</v>
      </c>
    </row>
    <row r="23" spans="1:3" ht="15.75" customHeight="1">
      <c r="A23" s="3" t="s">
        <v>21</v>
      </c>
      <c r="B23" s="30">
        <v>16</v>
      </c>
      <c r="C23" s="4">
        <f>B23/B25</f>
        <v>7.2727272727272727E-3</v>
      </c>
    </row>
    <row r="24" spans="1:3" ht="15.75" customHeight="1">
      <c r="A24" s="10" t="s">
        <v>22</v>
      </c>
      <c r="B24" s="31">
        <v>72</v>
      </c>
      <c r="C24" s="11">
        <f>B24/B25</f>
        <v>3.272727272727273E-2</v>
      </c>
    </row>
    <row r="25" spans="1:3" ht="15.75" customHeight="1">
      <c r="A25" s="1" t="s">
        <v>6</v>
      </c>
      <c r="B25" s="2">
        <f t="shared" ref="B25:C25" si="2">SUM(B18:B24)</f>
        <v>2200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444</v>
      </c>
      <c r="C28" s="4">
        <f>B28/B31</f>
        <v>0.20953279848985371</v>
      </c>
    </row>
    <row r="29" spans="1:3" ht="15.75" customHeight="1">
      <c r="A29" s="3" t="s">
        <v>25</v>
      </c>
      <c r="B29" s="30">
        <v>680</v>
      </c>
      <c r="C29" s="4">
        <f>B29/B31</f>
        <v>0.32090608777725343</v>
      </c>
    </row>
    <row r="30" spans="1:3" ht="15.75" customHeight="1">
      <c r="A30" s="3" t="s">
        <v>26</v>
      </c>
      <c r="B30" s="30">
        <v>995</v>
      </c>
      <c r="C30" s="4">
        <f>B30/B31</f>
        <v>0.46956111373289289</v>
      </c>
    </row>
    <row r="31" spans="1:3" ht="15.75" customHeight="1">
      <c r="A31" s="1" t="s">
        <v>6</v>
      </c>
      <c r="B31" s="2">
        <f t="shared" ref="B31:C31" si="3">SUM(B28:B30)</f>
        <v>2119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1609</v>
      </c>
      <c r="C34" s="4">
        <f>B34/B37</f>
        <v>0.7864125122189638</v>
      </c>
    </row>
    <row r="35" spans="1:3" ht="15.75" customHeight="1">
      <c r="A35" s="3" t="s">
        <v>29</v>
      </c>
      <c r="B35" s="30">
        <v>262</v>
      </c>
      <c r="C35" s="4">
        <f>B35/B37</f>
        <v>0.12805474095796676</v>
      </c>
    </row>
    <row r="36" spans="1:3" ht="15.75" customHeight="1">
      <c r="A36" s="3" t="s">
        <v>30</v>
      </c>
      <c r="B36" s="30">
        <v>175</v>
      </c>
      <c r="C36" s="4">
        <f>B36/B37</f>
        <v>8.5532746823069397E-2</v>
      </c>
    </row>
    <row r="37" spans="1:3" ht="15.75" customHeight="1">
      <c r="A37" s="1" t="s">
        <v>6</v>
      </c>
      <c r="B37" s="2">
        <f t="shared" ref="B37:C37" si="4">SUM(B34:B36)</f>
        <v>2046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1410</v>
      </c>
      <c r="C40" s="4">
        <f>B40/B42</f>
        <v>0.68746952705997078</v>
      </c>
    </row>
    <row r="41" spans="1:3" ht="15.75" customHeight="1">
      <c r="A41" s="17" t="s">
        <v>33</v>
      </c>
      <c r="B41" s="32">
        <v>641</v>
      </c>
      <c r="C41" s="4">
        <f>B41/B42</f>
        <v>0.31253047294002928</v>
      </c>
    </row>
    <row r="42" spans="1:3" ht="15.75" customHeight="1">
      <c r="A42" s="1" t="s">
        <v>6</v>
      </c>
      <c r="B42" s="2">
        <f t="shared" ref="B42:C42" si="5">SUM(B39:B41)</f>
        <v>2051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692</v>
      </c>
      <c r="C45" s="4">
        <f>B45/B47</f>
        <v>0.34617308654327161</v>
      </c>
    </row>
    <row r="46" spans="1:3" ht="15.75" customHeight="1">
      <c r="A46" s="17" t="s">
        <v>36</v>
      </c>
      <c r="B46" s="32">
        <v>1307</v>
      </c>
      <c r="C46" s="4">
        <f>B46/B47</f>
        <v>0.65382691345672839</v>
      </c>
    </row>
    <row r="47" spans="1:3" ht="15.75" customHeight="1">
      <c r="A47" s="1" t="s">
        <v>6</v>
      </c>
      <c r="B47" s="2">
        <f t="shared" ref="B47:C47" si="6">SUM(B44:B46)</f>
        <v>1999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578</v>
      </c>
      <c r="C50" s="4">
        <f>B50/B53</f>
        <v>0.29295489102889</v>
      </c>
    </row>
    <row r="51" spans="1:3" ht="15.75" customHeight="1">
      <c r="A51" s="3" t="s">
        <v>39</v>
      </c>
      <c r="B51" s="30">
        <v>711</v>
      </c>
      <c r="C51" s="4">
        <f>B51/B53</f>
        <v>0.36036492650785606</v>
      </c>
    </row>
    <row r="52" spans="1:3" ht="15.75" customHeight="1">
      <c r="A52" s="3" t="s">
        <v>40</v>
      </c>
      <c r="B52" s="30">
        <v>684</v>
      </c>
      <c r="C52" s="4">
        <f>B52/B53</f>
        <v>0.34668018246325394</v>
      </c>
    </row>
    <row r="53" spans="1:3" ht="15.75" customHeight="1">
      <c r="A53" s="1" t="s">
        <v>6</v>
      </c>
      <c r="B53" s="2">
        <f t="shared" ref="B53:C53" si="7">SUM(B50:B52)</f>
        <v>1973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1524</v>
      </c>
      <c r="C56" s="4">
        <f>B56/B58</f>
        <v>0.79665446941975959</v>
      </c>
    </row>
    <row r="57" spans="1:3" ht="15.75" customHeight="1">
      <c r="A57" s="17" t="s">
        <v>43</v>
      </c>
      <c r="B57" s="32">
        <v>389</v>
      </c>
      <c r="C57" s="4">
        <f>B57/B58</f>
        <v>0.20334553058024046</v>
      </c>
    </row>
    <row r="58" spans="1:3" ht="15.75" customHeight="1">
      <c r="A58" s="1" t="s">
        <v>6</v>
      </c>
      <c r="B58" s="2">
        <f t="shared" ref="B58:C58" si="8">SUM(B55:B57)</f>
        <v>1913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171</v>
      </c>
      <c r="C61" s="4">
        <f>B61/B65</f>
        <v>8.6146095717884133E-2</v>
      </c>
    </row>
    <row r="62" spans="1:3" ht="15.75" customHeight="1">
      <c r="A62" s="3" t="s">
        <v>46</v>
      </c>
      <c r="B62" s="30">
        <v>550</v>
      </c>
      <c r="C62" s="4">
        <f>B62/B65</f>
        <v>0.2770780856423174</v>
      </c>
    </row>
    <row r="63" spans="1:3" ht="15.75" customHeight="1">
      <c r="A63" s="3" t="s">
        <v>47</v>
      </c>
      <c r="B63" s="30">
        <v>284</v>
      </c>
      <c r="C63" s="4">
        <f>B63/B65</f>
        <v>0.14307304785894207</v>
      </c>
    </row>
    <row r="64" spans="1:3" ht="15.75" customHeight="1">
      <c r="A64" s="3" t="s">
        <v>48</v>
      </c>
      <c r="B64" s="30">
        <v>980</v>
      </c>
      <c r="C64" s="4">
        <f>B64/B65</f>
        <v>0.49370277078085645</v>
      </c>
    </row>
    <row r="65" spans="1:3" ht="15.75" customHeight="1">
      <c r="A65" s="1" t="s">
        <v>6</v>
      </c>
      <c r="B65" s="2">
        <f t="shared" ref="B65:C65" si="9">SUM(B61:B64)</f>
        <v>1985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108</v>
      </c>
      <c r="B67" s="15" t="s">
        <v>1</v>
      </c>
      <c r="C67" s="19" t="s">
        <v>2</v>
      </c>
    </row>
    <row r="68" spans="1:3" ht="15.75" customHeight="1">
      <c r="A68" s="17" t="s">
        <v>109</v>
      </c>
      <c r="B68" s="32">
        <v>350</v>
      </c>
      <c r="C68" s="4">
        <f>B68/B70</f>
        <v>0.27689873417721517</v>
      </c>
    </row>
    <row r="69" spans="1:3" ht="15.75" customHeight="1">
      <c r="A69" s="17" t="s">
        <v>110</v>
      </c>
      <c r="B69" s="32">
        <v>914</v>
      </c>
      <c r="C69" s="4">
        <f>B69/B70</f>
        <v>0.72310126582278478</v>
      </c>
    </row>
    <row r="70" spans="1:3" ht="15.75" customHeight="1">
      <c r="A70" s="1" t="s">
        <v>6</v>
      </c>
      <c r="B70" s="2">
        <f t="shared" ref="B70:C70" si="10">SUM(B67:B69)</f>
        <v>1264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292</v>
      </c>
      <c r="B72" s="15" t="s">
        <v>1</v>
      </c>
      <c r="C72" s="19" t="s">
        <v>2</v>
      </c>
    </row>
    <row r="73" spans="1:3" ht="15.75" customHeight="1">
      <c r="A73" s="17" t="s">
        <v>293</v>
      </c>
      <c r="B73" s="32">
        <v>387</v>
      </c>
      <c r="C73" s="4">
        <f>B73/B75</f>
        <v>0.5435393258426966</v>
      </c>
    </row>
    <row r="74" spans="1:3" ht="15.75" customHeight="1">
      <c r="A74" s="17" t="s">
        <v>294</v>
      </c>
      <c r="B74" s="32">
        <v>325</v>
      </c>
      <c r="C74" s="4">
        <f>B74/B75</f>
        <v>0.45646067415730335</v>
      </c>
    </row>
    <row r="75" spans="1:3" ht="15.75" customHeight="1">
      <c r="A75" s="1" t="s">
        <v>6</v>
      </c>
      <c r="B75" s="2">
        <f t="shared" ref="B75:C75" si="11">SUM(B72:B74)</f>
        <v>712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1:3" ht="15.75" customHeight="1">
      <c r="A81" s="6"/>
      <c r="B81" s="6"/>
      <c r="C81" s="18"/>
    </row>
    <row r="82" spans="1:3" ht="15.75" customHeight="1">
      <c r="A82" s="21"/>
      <c r="B82" s="24"/>
      <c r="C82" s="22"/>
    </row>
    <row r="83" spans="1:3" ht="15.75" customHeight="1">
      <c r="A83" s="23"/>
      <c r="B83" s="24"/>
      <c r="C83" s="14"/>
    </row>
    <row r="84" spans="1:3" ht="15.75" customHeight="1">
      <c r="A84" s="23"/>
      <c r="B84" s="24"/>
      <c r="C84" s="14"/>
    </row>
    <row r="85" spans="1:3" ht="15.75" customHeight="1">
      <c r="A85" s="21"/>
      <c r="B85" s="13"/>
      <c r="C85" s="22"/>
    </row>
    <row r="86" spans="1:3" ht="15.75" customHeight="1">
      <c r="C86" s="29"/>
    </row>
    <row r="87" spans="1:3" ht="15.75" customHeight="1">
      <c r="C87" s="29"/>
    </row>
    <row r="88" spans="1:3" ht="15.75" customHeight="1">
      <c r="C88" s="29"/>
    </row>
    <row r="89" spans="1:3" ht="15.75" customHeight="1">
      <c r="C89" s="29"/>
    </row>
    <row r="90" spans="1:3" ht="15.75" customHeight="1">
      <c r="C90" s="29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123</v>
      </c>
      <c r="C2" s="4">
        <f>B2/B5</f>
        <v>5.7235923685435085E-2</v>
      </c>
    </row>
    <row r="3" spans="1:3" ht="15.75" customHeight="1">
      <c r="A3" s="3" t="s">
        <v>4</v>
      </c>
      <c r="B3" s="30">
        <v>96</v>
      </c>
      <c r="C3" s="4">
        <f>B3/B5</f>
        <v>4.4671940437412752E-2</v>
      </c>
    </row>
    <row r="4" spans="1:3" ht="15.75" customHeight="1">
      <c r="A4" s="3" t="s">
        <v>5</v>
      </c>
      <c r="B4" s="30">
        <v>1930</v>
      </c>
      <c r="C4" s="4">
        <f>B4/B5</f>
        <v>0.8980921358771522</v>
      </c>
    </row>
    <row r="5" spans="1:3" ht="15.75" customHeight="1">
      <c r="A5" s="1" t="s">
        <v>6</v>
      </c>
      <c r="B5" s="2">
        <f t="shared" ref="B5:C5" si="0">SUM(B2:B4)</f>
        <v>2149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840</v>
      </c>
      <c r="C8" s="4">
        <f>B8/B15</f>
        <v>0.40935672514619881</v>
      </c>
    </row>
    <row r="9" spans="1:3" ht="15.75" customHeight="1">
      <c r="A9" s="8" t="s">
        <v>9</v>
      </c>
      <c r="B9" s="30">
        <v>44</v>
      </c>
      <c r="C9" s="4">
        <f>B9/B15</f>
        <v>2.1442495126705652E-2</v>
      </c>
    </row>
    <row r="10" spans="1:3" ht="15.75" customHeight="1">
      <c r="A10" s="8" t="s">
        <v>10</v>
      </c>
      <c r="B10" s="30">
        <v>45</v>
      </c>
      <c r="C10" s="4">
        <f>B10/B15</f>
        <v>2.1929824561403508E-2</v>
      </c>
    </row>
    <row r="11" spans="1:3" ht="15.75" customHeight="1">
      <c r="A11" s="8" t="s">
        <v>11</v>
      </c>
      <c r="B11" s="30">
        <v>180</v>
      </c>
      <c r="C11" s="4">
        <f>B11/B15</f>
        <v>8.771929824561403E-2</v>
      </c>
    </row>
    <row r="12" spans="1:3" ht="15.75" customHeight="1">
      <c r="A12" s="9" t="s">
        <v>12</v>
      </c>
      <c r="B12" s="30">
        <v>29</v>
      </c>
      <c r="C12" s="4">
        <f>B12/B15</f>
        <v>1.4132553606237816E-2</v>
      </c>
    </row>
    <row r="13" spans="1:3" ht="15.75" customHeight="1">
      <c r="A13" s="3" t="s">
        <v>13</v>
      </c>
      <c r="B13" s="30">
        <v>61</v>
      </c>
      <c r="C13" s="4">
        <f>B13/B15</f>
        <v>2.9727095516569199E-2</v>
      </c>
    </row>
    <row r="14" spans="1:3" ht="15.75" customHeight="1">
      <c r="A14" s="3" t="s">
        <v>14</v>
      </c>
      <c r="B14" s="30">
        <v>853</v>
      </c>
      <c r="C14" s="4">
        <f>B14/B15</f>
        <v>0.41569200779727095</v>
      </c>
    </row>
    <row r="15" spans="1:3" ht="15.75" customHeight="1">
      <c r="A15" s="1" t="s">
        <v>6</v>
      </c>
      <c r="B15" s="2">
        <f t="shared" ref="B15:C15" si="1">SUM(B8:B14)</f>
        <v>2052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28</v>
      </c>
      <c r="C18" s="4">
        <f>B18/B25</f>
        <v>1.3084112149532711E-2</v>
      </c>
    </row>
    <row r="19" spans="1:3" ht="15.75" customHeight="1">
      <c r="A19" s="3" t="s">
        <v>17</v>
      </c>
      <c r="B19" s="30">
        <v>27</v>
      </c>
      <c r="C19" s="4">
        <f>B19/B25</f>
        <v>1.2616822429906542E-2</v>
      </c>
    </row>
    <row r="20" spans="1:3" ht="15.75" customHeight="1">
      <c r="A20" s="3" t="s">
        <v>18</v>
      </c>
      <c r="B20" s="30">
        <v>494</v>
      </c>
      <c r="C20" s="4">
        <f>B20/B25</f>
        <v>0.2308411214953271</v>
      </c>
    </row>
    <row r="21" spans="1:3" ht="15.75" customHeight="1">
      <c r="A21" s="3" t="s">
        <v>19</v>
      </c>
      <c r="B21" s="30">
        <v>584</v>
      </c>
      <c r="C21" s="4">
        <f>B21/B25</f>
        <v>0.27289719626168224</v>
      </c>
    </row>
    <row r="22" spans="1:3" ht="15.75" customHeight="1">
      <c r="A22" s="3" t="s">
        <v>20</v>
      </c>
      <c r="B22" s="30">
        <v>527</v>
      </c>
      <c r="C22" s="4">
        <f>B22/B25</f>
        <v>0.24626168224299066</v>
      </c>
    </row>
    <row r="23" spans="1:3" ht="15.75" customHeight="1">
      <c r="A23" s="3" t="s">
        <v>21</v>
      </c>
      <c r="B23" s="30">
        <v>19</v>
      </c>
      <c r="C23" s="4">
        <f>B23/B25</f>
        <v>8.8785046728971969E-3</v>
      </c>
    </row>
    <row r="24" spans="1:3" ht="15.75" customHeight="1">
      <c r="A24" s="10" t="s">
        <v>22</v>
      </c>
      <c r="B24" s="31">
        <v>461</v>
      </c>
      <c r="C24" s="11">
        <f>B24/B25</f>
        <v>0.21542056074766355</v>
      </c>
    </row>
    <row r="25" spans="1:3" ht="15.75" customHeight="1">
      <c r="A25" s="1" t="s">
        <v>6</v>
      </c>
      <c r="B25" s="2">
        <f t="shared" ref="B25:C25" si="2">SUM(B18:B24)</f>
        <v>2140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422</v>
      </c>
      <c r="C28" s="4">
        <f>B28/B31</f>
        <v>0.20849802371541501</v>
      </c>
    </row>
    <row r="29" spans="1:3" ht="15.75" customHeight="1">
      <c r="A29" s="3" t="s">
        <v>25</v>
      </c>
      <c r="B29" s="30">
        <v>683</v>
      </c>
      <c r="C29" s="4">
        <f>B29/B31</f>
        <v>0.33745059288537549</v>
      </c>
    </row>
    <row r="30" spans="1:3" ht="15.75" customHeight="1">
      <c r="A30" s="3" t="s">
        <v>26</v>
      </c>
      <c r="B30" s="30">
        <v>919</v>
      </c>
      <c r="C30" s="4">
        <f>B30/B31</f>
        <v>0.45405138339920947</v>
      </c>
    </row>
    <row r="31" spans="1:3" ht="15.75" customHeight="1">
      <c r="A31" s="1" t="s">
        <v>6</v>
      </c>
      <c r="B31" s="2">
        <f t="shared" ref="B31:C31" si="3">SUM(B28:B30)</f>
        <v>2024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1161</v>
      </c>
      <c r="C34" s="4">
        <f>B34/B37</f>
        <v>0.60468750000000004</v>
      </c>
    </row>
    <row r="35" spans="1:3" ht="15.75" customHeight="1">
      <c r="A35" s="3" t="s">
        <v>29</v>
      </c>
      <c r="B35" s="30">
        <v>528</v>
      </c>
      <c r="C35" s="4">
        <f>B35/B37</f>
        <v>0.27500000000000002</v>
      </c>
    </row>
    <row r="36" spans="1:3" ht="15.75" customHeight="1">
      <c r="A36" s="3" t="s">
        <v>30</v>
      </c>
      <c r="B36" s="30">
        <v>231</v>
      </c>
      <c r="C36" s="4">
        <f>B36/B37</f>
        <v>0.1203125</v>
      </c>
    </row>
    <row r="37" spans="1:3" ht="15.75" customHeight="1">
      <c r="A37" s="1" t="s">
        <v>6</v>
      </c>
      <c r="B37" s="2">
        <f t="shared" ref="B37:C37" si="4">SUM(B34:B36)</f>
        <v>1920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1332</v>
      </c>
      <c r="C40" s="4">
        <f>B40/B42</f>
        <v>0.68237704918032782</v>
      </c>
    </row>
    <row r="41" spans="1:3" ht="15.75" customHeight="1">
      <c r="A41" s="17" t="s">
        <v>33</v>
      </c>
      <c r="B41" s="32">
        <v>620</v>
      </c>
      <c r="C41" s="4">
        <f>B41/B42</f>
        <v>0.31762295081967212</v>
      </c>
    </row>
    <row r="42" spans="1:3" ht="15.75" customHeight="1">
      <c r="A42" s="1" t="s">
        <v>6</v>
      </c>
      <c r="B42" s="2">
        <f t="shared" ref="B42:C42" si="5">SUM(B39:B41)</f>
        <v>1952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629</v>
      </c>
      <c r="C45" s="4">
        <f>B45/B47</f>
        <v>0.3210821847881572</v>
      </c>
    </row>
    <row r="46" spans="1:3" ht="15.75" customHeight="1">
      <c r="A46" s="17" t="s">
        <v>36</v>
      </c>
      <c r="B46" s="32">
        <v>1330</v>
      </c>
      <c r="C46" s="4">
        <f>B46/B47</f>
        <v>0.6789178152118428</v>
      </c>
    </row>
    <row r="47" spans="1:3" ht="15.75" customHeight="1">
      <c r="A47" s="1" t="s">
        <v>6</v>
      </c>
      <c r="B47" s="2">
        <f t="shared" ref="B47:C47" si="6">SUM(B44:B46)</f>
        <v>1959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760</v>
      </c>
      <c r="C50" s="4">
        <f>B50/B53</f>
        <v>0.39460020768431986</v>
      </c>
    </row>
    <row r="51" spans="1:3" ht="15.75" customHeight="1">
      <c r="A51" s="3" t="s">
        <v>39</v>
      </c>
      <c r="B51" s="30">
        <v>526</v>
      </c>
      <c r="C51" s="4">
        <f>B51/B53</f>
        <v>0.27310488058151611</v>
      </c>
    </row>
    <row r="52" spans="1:3" ht="15.75" customHeight="1">
      <c r="A52" s="3" t="s">
        <v>40</v>
      </c>
      <c r="B52" s="30">
        <v>640</v>
      </c>
      <c r="C52" s="4">
        <f>B52/B53</f>
        <v>0.33229491173416409</v>
      </c>
    </row>
    <row r="53" spans="1:3" ht="15.75" customHeight="1">
      <c r="A53" s="1" t="s">
        <v>6</v>
      </c>
      <c r="B53" s="2">
        <f t="shared" ref="B53:C53" si="7">SUM(B50:B52)</f>
        <v>1926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1424</v>
      </c>
      <c r="C56" s="4">
        <f>B56/B58</f>
        <v>0.75304071919619253</v>
      </c>
    </row>
    <row r="57" spans="1:3" ht="15.75" customHeight="1">
      <c r="A57" s="17" t="s">
        <v>43</v>
      </c>
      <c r="B57" s="32">
        <v>467</v>
      </c>
      <c r="C57" s="4">
        <f>B57/B58</f>
        <v>0.2469592808038075</v>
      </c>
    </row>
    <row r="58" spans="1:3" ht="15.75" customHeight="1">
      <c r="A58" s="1" t="s">
        <v>6</v>
      </c>
      <c r="B58" s="2">
        <f t="shared" ref="B58:C58" si="8">SUM(B55:B57)</f>
        <v>1891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228</v>
      </c>
      <c r="C61" s="4">
        <f>B61/B65</f>
        <v>0.11662404092071611</v>
      </c>
    </row>
    <row r="62" spans="1:3" ht="15.75" customHeight="1">
      <c r="A62" s="3" t="s">
        <v>46</v>
      </c>
      <c r="B62" s="30">
        <v>589</v>
      </c>
      <c r="C62" s="4">
        <f>B62/B65</f>
        <v>0.30127877237851663</v>
      </c>
    </row>
    <row r="63" spans="1:3" ht="15.75" customHeight="1">
      <c r="A63" s="3" t="s">
        <v>47</v>
      </c>
      <c r="B63" s="30">
        <v>248</v>
      </c>
      <c r="C63" s="4">
        <f>B63/B65</f>
        <v>0.1268542199488491</v>
      </c>
    </row>
    <row r="64" spans="1:3" ht="15.75" customHeight="1">
      <c r="A64" s="3" t="s">
        <v>48</v>
      </c>
      <c r="B64" s="30">
        <v>890</v>
      </c>
      <c r="C64" s="4">
        <f>B64/B65</f>
        <v>0.45524296675191817</v>
      </c>
    </row>
    <row r="65" spans="1:3" ht="15.75" customHeight="1">
      <c r="A65" s="1" t="s">
        <v>6</v>
      </c>
      <c r="B65" s="2">
        <f t="shared" ref="B65:C65" si="9">SUM(B61:B64)</f>
        <v>1955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57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268</v>
      </c>
      <c r="C68" s="4">
        <f>B68/B70</f>
        <v>0.12665406427221171</v>
      </c>
    </row>
    <row r="69" spans="1:3" ht="15.75" customHeight="1">
      <c r="A69" s="17" t="s">
        <v>59</v>
      </c>
      <c r="B69" s="32">
        <v>1848</v>
      </c>
      <c r="C69" s="4">
        <f>B69/B70</f>
        <v>0.87334593572778829</v>
      </c>
    </row>
    <row r="70" spans="1:3" ht="15.75" customHeight="1">
      <c r="A70" s="1" t="s">
        <v>6</v>
      </c>
      <c r="B70" s="2">
        <f t="shared" ref="B70:C70" si="10">SUM(B67:B69)</f>
        <v>2116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136</v>
      </c>
      <c r="B72" s="15" t="s">
        <v>1</v>
      </c>
      <c r="C72" s="19" t="s">
        <v>2</v>
      </c>
    </row>
    <row r="73" spans="1:3" ht="15.75" customHeight="1">
      <c r="A73" s="17" t="s">
        <v>137</v>
      </c>
      <c r="B73" s="32">
        <v>890</v>
      </c>
      <c r="C73" s="4">
        <f>B73/B75</f>
        <v>0.4200094384143464</v>
      </c>
    </row>
    <row r="74" spans="1:3" ht="15.75" customHeight="1">
      <c r="A74" s="17" t="s">
        <v>138</v>
      </c>
      <c r="B74" s="32">
        <v>1229</v>
      </c>
      <c r="C74" s="4">
        <f>B74/B75</f>
        <v>0.57999056158565365</v>
      </c>
    </row>
    <row r="75" spans="1:3" ht="15.75" customHeight="1">
      <c r="A75" s="1" t="s">
        <v>6</v>
      </c>
      <c r="B75" s="2">
        <f t="shared" ref="B75:C75" si="11">SUM(B72:B74)</f>
        <v>2119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1:3" ht="15.75" customHeight="1">
      <c r="A81" s="6"/>
      <c r="B81" s="6"/>
      <c r="C81" s="18"/>
    </row>
    <row r="82" spans="1:3" ht="15.75" customHeight="1">
      <c r="A82" s="21"/>
      <c r="B82" s="24"/>
      <c r="C82" s="22"/>
    </row>
    <row r="83" spans="1:3" ht="15.75" customHeight="1">
      <c r="A83" s="23"/>
      <c r="B83" s="24"/>
      <c r="C83" s="14"/>
    </row>
    <row r="84" spans="1:3" ht="15.75" customHeight="1">
      <c r="A84" s="23"/>
      <c r="B84" s="24"/>
      <c r="C84" s="14"/>
    </row>
    <row r="85" spans="1:3" ht="15.75" customHeight="1">
      <c r="A85" s="21"/>
      <c r="B85" s="13"/>
      <c r="C85" s="22"/>
    </row>
    <row r="86" spans="1:3" ht="15.75" customHeight="1">
      <c r="C86" s="29"/>
    </row>
    <row r="87" spans="1:3" ht="15.75" customHeight="1">
      <c r="C87" s="29"/>
    </row>
    <row r="88" spans="1:3" ht="15.75" customHeight="1">
      <c r="C88" s="29"/>
    </row>
    <row r="89" spans="1:3" ht="15.75" customHeight="1">
      <c r="C89" s="29"/>
    </row>
    <row r="90" spans="1:3" ht="15.75" customHeight="1">
      <c r="C90" s="29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288</v>
      </c>
      <c r="C2" s="4">
        <f>B2/B5</f>
        <v>8.9831565814098568E-2</v>
      </c>
    </row>
    <row r="3" spans="1:3" ht="15.75" customHeight="1">
      <c r="A3" s="3" t="s">
        <v>4</v>
      </c>
      <c r="B3" s="30">
        <v>278</v>
      </c>
      <c r="C3" s="4">
        <f>B3/B5</f>
        <v>8.6712414223331258E-2</v>
      </c>
    </row>
    <row r="4" spans="1:3" ht="15.75" customHeight="1">
      <c r="A4" s="3" t="s">
        <v>5</v>
      </c>
      <c r="B4" s="30">
        <v>2640</v>
      </c>
      <c r="C4" s="4">
        <f>B4/B5</f>
        <v>0.82345601996257023</v>
      </c>
    </row>
    <row r="5" spans="1:3" ht="15.75" customHeight="1">
      <c r="A5" s="1" t="s">
        <v>6</v>
      </c>
      <c r="B5" s="2">
        <f t="shared" ref="B5:C5" si="0">SUM(B2:B4)</f>
        <v>3206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1011</v>
      </c>
      <c r="C8" s="4">
        <f>B8/B15</f>
        <v>0.34329371816638371</v>
      </c>
    </row>
    <row r="9" spans="1:3" ht="15.75" customHeight="1">
      <c r="A9" s="8" t="s">
        <v>9</v>
      </c>
      <c r="B9" s="30">
        <v>120</v>
      </c>
      <c r="C9" s="4">
        <f>B9/B15</f>
        <v>4.074702886247878E-2</v>
      </c>
    </row>
    <row r="10" spans="1:3" ht="15.75" customHeight="1">
      <c r="A10" s="8" t="s">
        <v>10</v>
      </c>
      <c r="B10" s="30">
        <v>98</v>
      </c>
      <c r="C10" s="4">
        <f>B10/B15</f>
        <v>3.3276740237691005E-2</v>
      </c>
    </row>
    <row r="11" spans="1:3" ht="15.75" customHeight="1">
      <c r="A11" s="8" t="s">
        <v>11</v>
      </c>
      <c r="B11" s="30">
        <v>284</v>
      </c>
      <c r="C11" s="4">
        <f>B11/B15</f>
        <v>9.6434634974533112E-2</v>
      </c>
    </row>
    <row r="12" spans="1:3" ht="15.75" customHeight="1">
      <c r="A12" s="9" t="s">
        <v>12</v>
      </c>
      <c r="B12" s="30">
        <v>58</v>
      </c>
      <c r="C12" s="4">
        <f>B12/B15</f>
        <v>1.9694397283531409E-2</v>
      </c>
    </row>
    <row r="13" spans="1:3" ht="15.75" customHeight="1">
      <c r="A13" s="3" t="s">
        <v>13</v>
      </c>
      <c r="B13" s="30">
        <v>123</v>
      </c>
      <c r="C13" s="4">
        <f>B13/B15</f>
        <v>4.1765704584040747E-2</v>
      </c>
    </row>
    <row r="14" spans="1:3" ht="15.75" customHeight="1">
      <c r="A14" s="3" t="s">
        <v>14</v>
      </c>
      <c r="B14" s="30">
        <v>1251</v>
      </c>
      <c r="C14" s="4">
        <f>B14/B15</f>
        <v>0.42478777589134126</v>
      </c>
    </row>
    <row r="15" spans="1:3" ht="15.75" customHeight="1">
      <c r="A15" s="1" t="s">
        <v>6</v>
      </c>
      <c r="B15" s="2">
        <f t="shared" ref="B15:C15" si="1">SUM(B8:B14)</f>
        <v>2945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96</v>
      </c>
      <c r="C18" s="4">
        <f>B18/B25</f>
        <v>3.2053422370617694E-2</v>
      </c>
    </row>
    <row r="19" spans="1:3" ht="15.75" customHeight="1">
      <c r="A19" s="3" t="s">
        <v>17</v>
      </c>
      <c r="B19" s="30">
        <v>66</v>
      </c>
      <c r="C19" s="4">
        <f>B19/B25</f>
        <v>2.2036727879799666E-2</v>
      </c>
    </row>
    <row r="20" spans="1:3" ht="15.75" customHeight="1">
      <c r="A20" s="3" t="s">
        <v>18</v>
      </c>
      <c r="B20" s="30">
        <v>587</v>
      </c>
      <c r="C20" s="4">
        <f>B20/B25</f>
        <v>0.1959933222036728</v>
      </c>
    </row>
    <row r="21" spans="1:3" ht="15.75" customHeight="1">
      <c r="A21" s="3" t="s">
        <v>19</v>
      </c>
      <c r="B21" s="30">
        <v>573</v>
      </c>
      <c r="C21" s="4">
        <f>B21/B25</f>
        <v>0.19131886477462437</v>
      </c>
    </row>
    <row r="22" spans="1:3" ht="15.75" customHeight="1">
      <c r="A22" s="3" t="s">
        <v>20</v>
      </c>
      <c r="B22" s="30">
        <v>859</v>
      </c>
      <c r="C22" s="4">
        <f>B22/B25</f>
        <v>0.28681135225375626</v>
      </c>
    </row>
    <row r="23" spans="1:3" ht="15.75" customHeight="1">
      <c r="A23" s="3" t="s">
        <v>21</v>
      </c>
      <c r="B23" s="30">
        <v>68</v>
      </c>
      <c r="C23" s="4">
        <f>B23/B25</f>
        <v>2.2704507512520868E-2</v>
      </c>
    </row>
    <row r="24" spans="1:3" ht="15.75" customHeight="1">
      <c r="A24" s="10" t="s">
        <v>22</v>
      </c>
      <c r="B24" s="31">
        <v>746</v>
      </c>
      <c r="C24" s="11">
        <f>B24/B25</f>
        <v>0.24908180300500835</v>
      </c>
    </row>
    <row r="25" spans="1:3" ht="15.75" customHeight="1">
      <c r="A25" s="1" t="s">
        <v>6</v>
      </c>
      <c r="B25" s="2">
        <f t="shared" ref="B25:C25" si="2">SUM(B18:B24)</f>
        <v>2995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795</v>
      </c>
      <c r="C28" s="4">
        <f>B28/B31</f>
        <v>0.27865404837013669</v>
      </c>
    </row>
    <row r="29" spans="1:3" ht="15.75" customHeight="1">
      <c r="A29" s="3" t="s">
        <v>25</v>
      </c>
      <c r="B29" s="30">
        <v>1148</v>
      </c>
      <c r="C29" s="4">
        <f>B29/B31</f>
        <v>0.40238345601121628</v>
      </c>
    </row>
    <row r="30" spans="1:3" ht="15.75" customHeight="1">
      <c r="A30" s="3" t="s">
        <v>26</v>
      </c>
      <c r="B30" s="30">
        <v>910</v>
      </c>
      <c r="C30" s="4">
        <f>B30/B31</f>
        <v>0.31896249561864704</v>
      </c>
    </row>
    <row r="31" spans="1:3" ht="15.75" customHeight="1">
      <c r="A31" s="1" t="s">
        <v>6</v>
      </c>
      <c r="B31" s="2">
        <f t="shared" ref="B31:C31" si="3">SUM(B28:B30)</f>
        <v>2853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1172</v>
      </c>
      <c r="C34" s="4">
        <f>B34/B37</f>
        <v>0.44393939393939397</v>
      </c>
    </row>
    <row r="35" spans="1:3" ht="15.75" customHeight="1">
      <c r="A35" s="3" t="s">
        <v>29</v>
      </c>
      <c r="B35" s="30">
        <v>813</v>
      </c>
      <c r="C35" s="4">
        <f>B35/B37</f>
        <v>0.30795454545454548</v>
      </c>
    </row>
    <row r="36" spans="1:3" ht="15.75" customHeight="1">
      <c r="A36" s="3" t="s">
        <v>30</v>
      </c>
      <c r="B36" s="30">
        <v>655</v>
      </c>
      <c r="C36" s="4">
        <f>B36/B37</f>
        <v>0.24810606060606061</v>
      </c>
    </row>
    <row r="37" spans="1:3" ht="15.75" customHeight="1">
      <c r="A37" s="1" t="s">
        <v>6</v>
      </c>
      <c r="B37" s="2">
        <f t="shared" ref="B37:C37" si="4">SUM(B34:B36)</f>
        <v>2640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1726</v>
      </c>
      <c r="C40" s="4">
        <f>B40/B42</f>
        <v>0.6364306784660767</v>
      </c>
    </row>
    <row r="41" spans="1:3" ht="15.75" customHeight="1">
      <c r="A41" s="17" t="s">
        <v>33</v>
      </c>
      <c r="B41" s="32">
        <v>986</v>
      </c>
      <c r="C41" s="4">
        <f>B41/B42</f>
        <v>0.3635693215339233</v>
      </c>
    </row>
    <row r="42" spans="1:3" ht="15.75" customHeight="1">
      <c r="A42" s="1" t="s">
        <v>6</v>
      </c>
      <c r="B42" s="2">
        <f t="shared" ref="B42:C42" si="5">SUM(B39:B41)</f>
        <v>2712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685</v>
      </c>
      <c r="C45" s="4">
        <f>B45/B47</f>
        <v>0.25</v>
      </c>
    </row>
    <row r="46" spans="1:3" ht="15.75" customHeight="1">
      <c r="A46" s="17" t="s">
        <v>36</v>
      </c>
      <c r="B46" s="32">
        <v>2055</v>
      </c>
      <c r="C46" s="4">
        <f>B46/B47</f>
        <v>0.75</v>
      </c>
    </row>
    <row r="47" spans="1:3" ht="15.75" customHeight="1">
      <c r="A47" s="1" t="s">
        <v>6</v>
      </c>
      <c r="B47" s="2">
        <f t="shared" ref="B47:C47" si="6">SUM(B44:B46)</f>
        <v>2740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966</v>
      </c>
      <c r="C50" s="4">
        <f>B50/B53</f>
        <v>0.35977653631284917</v>
      </c>
    </row>
    <row r="51" spans="1:3" ht="15.75" customHeight="1">
      <c r="A51" s="3" t="s">
        <v>39</v>
      </c>
      <c r="B51" s="30">
        <v>723</v>
      </c>
      <c r="C51" s="4">
        <f>B51/B53</f>
        <v>0.26927374301675977</v>
      </c>
    </row>
    <row r="52" spans="1:3" ht="15.75" customHeight="1">
      <c r="A52" s="3" t="s">
        <v>40</v>
      </c>
      <c r="B52" s="30">
        <v>996</v>
      </c>
      <c r="C52" s="4">
        <f>B52/B53</f>
        <v>0.37094972067039106</v>
      </c>
    </row>
    <row r="53" spans="1:3" ht="15.75" customHeight="1">
      <c r="A53" s="1" t="s">
        <v>6</v>
      </c>
      <c r="B53" s="2">
        <f t="shared" ref="B53:C53" si="7">SUM(B50:B52)</f>
        <v>2685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1954</v>
      </c>
      <c r="C56" s="4">
        <f>B56/B58</f>
        <v>0.74523264683447754</v>
      </c>
    </row>
    <row r="57" spans="1:3" ht="15.75" customHeight="1">
      <c r="A57" s="17" t="s">
        <v>43</v>
      </c>
      <c r="B57" s="32">
        <v>668</v>
      </c>
      <c r="C57" s="4">
        <f>B57/B58</f>
        <v>0.25476735316552251</v>
      </c>
    </row>
    <row r="58" spans="1:3" ht="15.75" customHeight="1">
      <c r="A58" s="1" t="s">
        <v>6</v>
      </c>
      <c r="B58" s="2">
        <f t="shared" ref="B58:C58" si="8">SUM(B55:B57)</f>
        <v>2622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403</v>
      </c>
      <c r="C61" s="4">
        <f>B61/B65</f>
        <v>0.15259371450208253</v>
      </c>
    </row>
    <row r="62" spans="1:3" ht="15.75" customHeight="1">
      <c r="A62" s="3" t="s">
        <v>46</v>
      </c>
      <c r="B62" s="30">
        <v>639</v>
      </c>
      <c r="C62" s="4">
        <f>B62/B65</f>
        <v>0.24195380537675124</v>
      </c>
    </row>
    <row r="63" spans="1:3" ht="15.75" customHeight="1">
      <c r="A63" s="3" t="s">
        <v>47</v>
      </c>
      <c r="B63" s="30">
        <v>564</v>
      </c>
      <c r="C63" s="4">
        <f>B63/B65</f>
        <v>0.21355547141234382</v>
      </c>
    </row>
    <row r="64" spans="1:3" ht="15.75" customHeight="1">
      <c r="A64" s="3" t="s">
        <v>48</v>
      </c>
      <c r="B64" s="30">
        <v>1035</v>
      </c>
      <c r="C64" s="4">
        <f>B64/B65</f>
        <v>0.39189700870882244</v>
      </c>
    </row>
    <row r="65" spans="1:3" ht="15.75" customHeight="1">
      <c r="A65" s="1" t="s">
        <v>6</v>
      </c>
      <c r="B65" s="2">
        <f t="shared" ref="B65:C65" si="9">SUM(B61:B64)</f>
        <v>2641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57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482</v>
      </c>
      <c r="C68" s="4">
        <f>B68/B70</f>
        <v>0.15345431391276662</v>
      </c>
    </row>
    <row r="69" spans="1:3" ht="15.75" customHeight="1">
      <c r="A69" s="17" t="s">
        <v>59</v>
      </c>
      <c r="B69" s="32">
        <v>2659</v>
      </c>
      <c r="C69" s="4">
        <f>B69/B70</f>
        <v>0.84654568608723335</v>
      </c>
    </row>
    <row r="70" spans="1:3" ht="15.75" customHeight="1">
      <c r="A70" s="1" t="s">
        <v>6</v>
      </c>
      <c r="B70" s="2">
        <f t="shared" ref="B70:C70" si="10">SUM(B67:B69)</f>
        <v>3141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136</v>
      </c>
      <c r="B72" s="15" t="s">
        <v>1</v>
      </c>
      <c r="C72" s="19" t="s">
        <v>2</v>
      </c>
    </row>
    <row r="73" spans="1:3" ht="15.75" customHeight="1">
      <c r="A73" s="17" t="s">
        <v>137</v>
      </c>
      <c r="B73" s="32">
        <v>1230</v>
      </c>
      <c r="C73" s="4">
        <f>B73/B75</f>
        <v>0.39209435766656042</v>
      </c>
    </row>
    <row r="74" spans="1:3" ht="15.75" customHeight="1">
      <c r="A74" s="17" t="s">
        <v>138</v>
      </c>
      <c r="B74" s="32">
        <v>1907</v>
      </c>
      <c r="C74" s="4">
        <f>B74/B75</f>
        <v>0.60790564233343958</v>
      </c>
    </row>
    <row r="75" spans="1:3" ht="15.75" customHeight="1">
      <c r="A75" s="1" t="s">
        <v>6</v>
      </c>
      <c r="B75" s="2">
        <f t="shared" ref="B75:C75" si="11">SUM(B72:B74)</f>
        <v>3137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93</v>
      </c>
      <c r="B77" s="2" t="s">
        <v>1</v>
      </c>
      <c r="C77" s="7" t="s">
        <v>2</v>
      </c>
    </row>
    <row r="78" spans="1:3" ht="15.75" customHeight="1">
      <c r="A78" s="3" t="s">
        <v>94</v>
      </c>
      <c r="B78" s="30">
        <v>699</v>
      </c>
      <c r="C78" s="4">
        <f>B78/B82</f>
        <v>0.21323978035387431</v>
      </c>
    </row>
    <row r="79" spans="1:3" ht="15.75" customHeight="1">
      <c r="A79" s="3" t="s">
        <v>95</v>
      </c>
      <c r="B79" s="30">
        <v>49</v>
      </c>
      <c r="C79" s="4">
        <f>B79/B82</f>
        <v>1.4948139109212935E-2</v>
      </c>
    </row>
    <row r="80" spans="1:3" ht="15.75" customHeight="1">
      <c r="A80" s="3" t="s">
        <v>96</v>
      </c>
      <c r="B80" s="30">
        <v>252</v>
      </c>
      <c r="C80" s="4">
        <f>B80/B82</f>
        <v>7.6876143990237955E-2</v>
      </c>
    </row>
    <row r="81" spans="1:3" ht="15.75" customHeight="1">
      <c r="A81" s="3" t="s">
        <v>97</v>
      </c>
      <c r="B81" s="30">
        <v>2278</v>
      </c>
      <c r="C81" s="4">
        <f>B81/B82</f>
        <v>0.69493593654667485</v>
      </c>
    </row>
    <row r="82" spans="1:3" ht="15.75" customHeight="1">
      <c r="A82" s="1" t="s">
        <v>6</v>
      </c>
      <c r="B82" s="2">
        <f t="shared" ref="B82:C82" si="12">SUM(B78:B81)</f>
        <v>3278</v>
      </c>
      <c r="C82" s="7">
        <f t="shared" si="12"/>
        <v>1</v>
      </c>
    </row>
    <row r="83" spans="1:3" ht="15.75" customHeight="1">
      <c r="A83" s="6"/>
      <c r="B83" s="6"/>
      <c r="C83" s="18"/>
    </row>
    <row r="84" spans="1:3" ht="15.75" customHeight="1">
      <c r="A84" s="1" t="s">
        <v>295</v>
      </c>
      <c r="B84" s="2" t="s">
        <v>1</v>
      </c>
      <c r="C84" s="7" t="s">
        <v>2</v>
      </c>
    </row>
    <row r="85" spans="1:3" ht="15.75" customHeight="1">
      <c r="A85" s="3" t="s">
        <v>296</v>
      </c>
      <c r="B85" s="30">
        <v>249</v>
      </c>
      <c r="C85" s="4">
        <f>B85/B88</f>
        <v>0.2634920634920635</v>
      </c>
    </row>
    <row r="86" spans="1:3" ht="15.75" customHeight="1">
      <c r="A86" s="3" t="s">
        <v>297</v>
      </c>
      <c r="B86" s="30">
        <v>118</v>
      </c>
      <c r="C86" s="4">
        <f>B86/B88</f>
        <v>0.12486772486772486</v>
      </c>
    </row>
    <row r="87" spans="1:3" ht="15.75" customHeight="1">
      <c r="A87" s="3" t="s">
        <v>298</v>
      </c>
      <c r="B87" s="30">
        <v>578</v>
      </c>
      <c r="C87" s="4">
        <f>B87/B88</f>
        <v>0.61164021164021165</v>
      </c>
    </row>
    <row r="88" spans="1:3" ht="15.75" customHeight="1">
      <c r="A88" s="1" t="s">
        <v>6</v>
      </c>
      <c r="B88" s="2">
        <f t="shared" ref="B88:C88" si="13">SUM(B85:B87)</f>
        <v>945</v>
      </c>
      <c r="C88" s="7">
        <f t="shared" si="13"/>
        <v>1</v>
      </c>
    </row>
    <row r="89" spans="1:3" ht="15.75" customHeight="1">
      <c r="A89" s="6"/>
      <c r="B89" s="6"/>
      <c r="C89" s="18"/>
    </row>
    <row r="90" spans="1:3" ht="15.75" customHeight="1">
      <c r="A90" s="1" t="s">
        <v>299</v>
      </c>
      <c r="B90" s="15" t="s">
        <v>1</v>
      </c>
      <c r="C90" s="19" t="s">
        <v>2</v>
      </c>
    </row>
    <row r="91" spans="1:3" ht="15.75" customHeight="1">
      <c r="A91" s="17" t="s">
        <v>300</v>
      </c>
      <c r="B91" s="32">
        <v>2376</v>
      </c>
      <c r="C91" s="4">
        <f>B91/B93</f>
        <v>0.71652593486127869</v>
      </c>
    </row>
    <row r="92" spans="1:3" ht="15.75" customHeight="1">
      <c r="A92" s="17" t="s">
        <v>301</v>
      </c>
      <c r="B92" s="32">
        <v>940</v>
      </c>
      <c r="C92" s="4">
        <f>B92/B93</f>
        <v>0.28347406513872137</v>
      </c>
    </row>
    <row r="93" spans="1:3" ht="15.75" customHeight="1">
      <c r="A93" s="1" t="s">
        <v>6</v>
      </c>
      <c r="B93" s="2">
        <f t="shared" ref="B93:C93" si="14">SUM(B90:B92)</f>
        <v>3316</v>
      </c>
      <c r="C93" s="7">
        <f t="shared" si="14"/>
        <v>1</v>
      </c>
    </row>
    <row r="94" spans="1:3" ht="15.75" customHeight="1">
      <c r="A94" s="6"/>
      <c r="B94" s="6"/>
      <c r="C94" s="18"/>
    </row>
    <row r="95" spans="1:3" ht="15.75" customHeight="1">
      <c r="A95" s="1" t="s">
        <v>302</v>
      </c>
      <c r="B95" s="15" t="s">
        <v>1</v>
      </c>
      <c r="C95" s="19" t="s">
        <v>2</v>
      </c>
    </row>
    <row r="96" spans="1:3" ht="15.75" customHeight="1">
      <c r="A96" s="17" t="s">
        <v>303</v>
      </c>
      <c r="B96" s="32">
        <v>2596</v>
      </c>
      <c r="C96" s="4">
        <f>B96/B98</f>
        <v>0.81099656357388317</v>
      </c>
    </row>
    <row r="97" spans="1:3" ht="15.75" customHeight="1">
      <c r="A97" s="17" t="s">
        <v>304</v>
      </c>
      <c r="B97" s="32">
        <v>605</v>
      </c>
      <c r="C97" s="4">
        <f>B97/B98</f>
        <v>0.18900343642611683</v>
      </c>
    </row>
    <row r="98" spans="1:3" ht="15.75" customHeight="1">
      <c r="A98" s="1" t="s">
        <v>6</v>
      </c>
      <c r="B98" s="2">
        <f t="shared" ref="B98:C98" si="15">SUM(B95:B97)</f>
        <v>3201</v>
      </c>
      <c r="C98" s="7">
        <f t="shared" si="15"/>
        <v>1</v>
      </c>
    </row>
    <row r="99" spans="1:3" ht="15.75" customHeight="1">
      <c r="A99" s="6"/>
      <c r="B99" s="6"/>
      <c r="C99" s="18"/>
    </row>
    <row r="100" spans="1:3" ht="15.75" customHeight="1">
      <c r="A100" s="21"/>
      <c r="B100" s="24"/>
      <c r="C100" s="22"/>
    </row>
    <row r="101" spans="1:3" ht="15.75" customHeight="1">
      <c r="A101" s="23"/>
      <c r="B101" s="24"/>
      <c r="C101" s="14"/>
    </row>
    <row r="102" spans="1:3" ht="15.75" customHeight="1">
      <c r="A102" s="23"/>
      <c r="B102" s="24"/>
      <c r="C102" s="14"/>
    </row>
    <row r="103" spans="1:3" ht="15.75" customHeight="1">
      <c r="A103" s="21"/>
      <c r="B103" s="13"/>
      <c r="C103" s="22"/>
    </row>
    <row r="104" spans="1:3" ht="15.75" customHeight="1">
      <c r="A104" s="6"/>
      <c r="B104" s="6"/>
      <c r="C104" s="18"/>
    </row>
    <row r="105" spans="1:3" ht="15.75" customHeight="1">
      <c r="A105" s="21"/>
      <c r="B105" s="24"/>
      <c r="C105" s="22"/>
    </row>
    <row r="106" spans="1:3" ht="15.75" customHeight="1">
      <c r="A106" s="23"/>
      <c r="B106" s="24"/>
      <c r="C106" s="14"/>
    </row>
    <row r="107" spans="1:3" ht="15.75" customHeight="1">
      <c r="A107" s="23"/>
      <c r="B107" s="24"/>
      <c r="C107" s="14"/>
    </row>
    <row r="108" spans="1:3" ht="15.75" customHeight="1">
      <c r="A108" s="21"/>
      <c r="B108" s="13"/>
      <c r="C108" s="22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500</v>
      </c>
      <c r="C2" s="4">
        <f>B2/B5</f>
        <v>7.5426157791522105E-2</v>
      </c>
    </row>
    <row r="3" spans="1:3" ht="15.75" customHeight="1">
      <c r="A3" s="3" t="s">
        <v>4</v>
      </c>
      <c r="B3" s="30">
        <v>278</v>
      </c>
      <c r="C3" s="4">
        <f>B3/B5</f>
        <v>4.1936943732086285E-2</v>
      </c>
    </row>
    <row r="4" spans="1:3" ht="15.75" customHeight="1">
      <c r="A4" s="3" t="s">
        <v>5</v>
      </c>
      <c r="B4" s="30">
        <v>5851</v>
      </c>
      <c r="C4" s="4">
        <f>B4/B5</f>
        <v>0.8826368984763916</v>
      </c>
    </row>
    <row r="5" spans="1:3" ht="15.75" customHeight="1">
      <c r="A5" s="1" t="s">
        <v>6</v>
      </c>
      <c r="B5" s="2">
        <f t="shared" ref="B5:C5" si="0">SUM(B2:B4)</f>
        <v>6629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2684</v>
      </c>
      <c r="C8" s="4">
        <f>B8/B15</f>
        <v>0.41885143570536831</v>
      </c>
    </row>
    <row r="9" spans="1:3" ht="15.75" customHeight="1">
      <c r="A9" s="8" t="s">
        <v>9</v>
      </c>
      <c r="B9" s="30">
        <v>166</v>
      </c>
      <c r="C9" s="4">
        <f>B9/B15</f>
        <v>2.5905118601747816E-2</v>
      </c>
    </row>
    <row r="10" spans="1:3" ht="15.75" customHeight="1">
      <c r="A10" s="8" t="s">
        <v>10</v>
      </c>
      <c r="B10" s="30">
        <v>125</v>
      </c>
      <c r="C10" s="4">
        <f>B10/B15</f>
        <v>1.9506866416978776E-2</v>
      </c>
    </row>
    <row r="11" spans="1:3" ht="15.75" customHeight="1">
      <c r="A11" s="8" t="s">
        <v>11</v>
      </c>
      <c r="B11" s="30">
        <v>358</v>
      </c>
      <c r="C11" s="4">
        <f>B11/B15</f>
        <v>5.5867665418227214E-2</v>
      </c>
    </row>
    <row r="12" spans="1:3" ht="15.75" customHeight="1">
      <c r="A12" s="9" t="s">
        <v>12</v>
      </c>
      <c r="B12" s="30">
        <v>211</v>
      </c>
      <c r="C12" s="4">
        <f>B12/B15</f>
        <v>3.2927590511860172E-2</v>
      </c>
    </row>
    <row r="13" spans="1:3" ht="15.75" customHeight="1">
      <c r="A13" s="3" t="s">
        <v>13</v>
      </c>
      <c r="B13" s="30">
        <v>280</v>
      </c>
      <c r="C13" s="4">
        <f>B13/B15</f>
        <v>4.3695380774032462E-2</v>
      </c>
    </row>
    <row r="14" spans="1:3" ht="15.75" customHeight="1">
      <c r="A14" s="3" t="s">
        <v>14</v>
      </c>
      <c r="B14" s="30">
        <v>2584</v>
      </c>
      <c r="C14" s="4">
        <f>B14/B15</f>
        <v>0.40324594257178525</v>
      </c>
    </row>
    <row r="15" spans="1:3" ht="15.75" customHeight="1">
      <c r="A15" s="1" t="s">
        <v>6</v>
      </c>
      <c r="B15" s="2">
        <f t="shared" ref="B15:C15" si="1">SUM(B8:B14)</f>
        <v>6408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134</v>
      </c>
      <c r="C18" s="4">
        <f>B18/B25</f>
        <v>1.996126917920453E-2</v>
      </c>
    </row>
    <row r="19" spans="1:3" ht="15.75" customHeight="1">
      <c r="A19" s="3" t="s">
        <v>17</v>
      </c>
      <c r="B19" s="30">
        <v>61</v>
      </c>
      <c r="C19" s="4">
        <f>B19/B25</f>
        <v>9.0868464173990762E-3</v>
      </c>
    </row>
    <row r="20" spans="1:3" ht="15.75" customHeight="1">
      <c r="A20" s="3" t="s">
        <v>18</v>
      </c>
      <c r="B20" s="30">
        <v>769</v>
      </c>
      <c r="C20" s="4">
        <f>B20/B25</f>
        <v>0.11455385073737524</v>
      </c>
    </row>
    <row r="21" spans="1:3" ht="15.75" customHeight="1">
      <c r="A21" s="3" t="s">
        <v>19</v>
      </c>
      <c r="B21" s="30">
        <v>543</v>
      </c>
      <c r="C21" s="4">
        <f>B21/B25</f>
        <v>8.0887829584388504E-2</v>
      </c>
    </row>
    <row r="22" spans="1:3" ht="15.75" customHeight="1">
      <c r="A22" s="3" t="s">
        <v>20</v>
      </c>
      <c r="B22" s="30">
        <v>5046</v>
      </c>
      <c r="C22" s="4">
        <f>B22/B25</f>
        <v>0.75167585282288096</v>
      </c>
    </row>
    <row r="23" spans="1:3" ht="15.75" customHeight="1">
      <c r="A23" s="3" t="s">
        <v>21</v>
      </c>
      <c r="B23" s="30">
        <v>38</v>
      </c>
      <c r="C23" s="4">
        <f>B23/B25</f>
        <v>5.6606584239535232E-3</v>
      </c>
    </row>
    <row r="24" spans="1:3" ht="15.75" customHeight="1">
      <c r="A24" s="10" t="s">
        <v>22</v>
      </c>
      <c r="B24" s="31">
        <v>122</v>
      </c>
      <c r="C24" s="11">
        <f>B24/B25</f>
        <v>1.8173692834798152E-2</v>
      </c>
    </row>
    <row r="25" spans="1:3" ht="15.75" customHeight="1">
      <c r="A25" s="1" t="s">
        <v>6</v>
      </c>
      <c r="B25" s="2">
        <f t="shared" ref="B25:C25" si="2">SUM(B18:B24)</f>
        <v>6713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2000</v>
      </c>
      <c r="C28" s="4">
        <f>B28/B31</f>
        <v>0.31994880819068949</v>
      </c>
    </row>
    <row r="29" spans="1:3" ht="15.75" customHeight="1">
      <c r="A29" s="3" t="s">
        <v>25</v>
      </c>
      <c r="B29" s="30">
        <v>2348</v>
      </c>
      <c r="C29" s="4">
        <f>B29/B31</f>
        <v>0.37561990081586943</v>
      </c>
    </row>
    <row r="30" spans="1:3" ht="15.75" customHeight="1">
      <c r="A30" s="3" t="s">
        <v>26</v>
      </c>
      <c r="B30" s="30">
        <v>1903</v>
      </c>
      <c r="C30" s="4">
        <f>B30/B31</f>
        <v>0.30443129099344107</v>
      </c>
    </row>
    <row r="31" spans="1:3" ht="15.75" customHeight="1">
      <c r="A31" s="1" t="s">
        <v>6</v>
      </c>
      <c r="B31" s="2">
        <f t="shared" ref="B31:C31" si="3">SUM(B28:B30)</f>
        <v>6251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3335</v>
      </c>
      <c r="C34" s="4">
        <f>B34/B37</f>
        <v>0.57869165365261144</v>
      </c>
    </row>
    <row r="35" spans="1:3" ht="15.75" customHeight="1">
      <c r="A35" s="3" t="s">
        <v>29</v>
      </c>
      <c r="B35" s="30">
        <v>1610</v>
      </c>
      <c r="C35" s="4">
        <f>B35/B37</f>
        <v>0.2793683845219504</v>
      </c>
    </row>
    <row r="36" spans="1:3" ht="15.75" customHeight="1">
      <c r="A36" s="3" t="s">
        <v>30</v>
      </c>
      <c r="B36" s="30">
        <v>818</v>
      </c>
      <c r="C36" s="4">
        <f>B36/B37</f>
        <v>0.14193996182543814</v>
      </c>
    </row>
    <row r="37" spans="1:3" ht="15.75" customHeight="1">
      <c r="A37" s="1" t="s">
        <v>6</v>
      </c>
      <c r="B37" s="2">
        <f t="shared" ref="B37:C37" si="4">SUM(B34:B36)</f>
        <v>5763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4050</v>
      </c>
      <c r="C40" s="4">
        <f>B40/B42</f>
        <v>0.66557107641741986</v>
      </c>
    </row>
    <row r="41" spans="1:3" ht="15.75" customHeight="1">
      <c r="A41" s="17" t="s">
        <v>33</v>
      </c>
      <c r="B41" s="32">
        <v>2035</v>
      </c>
      <c r="C41" s="4">
        <f>B41/B42</f>
        <v>0.33442892358258014</v>
      </c>
    </row>
    <row r="42" spans="1:3" ht="15.75" customHeight="1">
      <c r="A42" s="1" t="s">
        <v>6</v>
      </c>
      <c r="B42" s="2">
        <f t="shared" ref="B42:C42" si="5">SUM(B39:B41)</f>
        <v>6085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1542</v>
      </c>
      <c r="C45" s="4">
        <f>B45/B47</f>
        <v>0.26012145748987853</v>
      </c>
    </row>
    <row r="46" spans="1:3" ht="15.75" customHeight="1">
      <c r="A46" s="17" t="s">
        <v>36</v>
      </c>
      <c r="B46" s="32">
        <v>4386</v>
      </c>
      <c r="C46" s="4">
        <f>B46/B47</f>
        <v>0.73987854251012142</v>
      </c>
    </row>
    <row r="47" spans="1:3" ht="15.75" customHeight="1">
      <c r="A47" s="1" t="s">
        <v>6</v>
      </c>
      <c r="B47" s="2">
        <f t="shared" ref="B47:C47" si="6">SUM(B44:B46)</f>
        <v>5928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2259</v>
      </c>
      <c r="C50" s="4">
        <f>B50/B53</f>
        <v>0.38191039729501269</v>
      </c>
    </row>
    <row r="51" spans="1:3" ht="15.75" customHeight="1">
      <c r="A51" s="3" t="s">
        <v>39</v>
      </c>
      <c r="B51" s="30">
        <v>1901</v>
      </c>
      <c r="C51" s="4">
        <f>B51/B53</f>
        <v>0.3213863060016906</v>
      </c>
    </row>
    <row r="52" spans="1:3" ht="15.75" customHeight="1">
      <c r="A52" s="3" t="s">
        <v>40</v>
      </c>
      <c r="B52" s="30">
        <v>1755</v>
      </c>
      <c r="C52" s="4">
        <f>B52/B53</f>
        <v>0.2967032967032967</v>
      </c>
    </row>
    <row r="53" spans="1:3" ht="15.75" customHeight="1">
      <c r="A53" s="1" t="s">
        <v>6</v>
      </c>
      <c r="B53" s="2">
        <f t="shared" ref="B53:C53" si="7">SUM(B50:B52)</f>
        <v>5915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4350</v>
      </c>
      <c r="C56" s="4">
        <f>B56/B58</f>
        <v>0.76665491716602041</v>
      </c>
    </row>
    <row r="57" spans="1:3" ht="15.75" customHeight="1">
      <c r="A57" s="17" t="s">
        <v>43</v>
      </c>
      <c r="B57" s="32">
        <v>1324</v>
      </c>
      <c r="C57" s="4">
        <f>B57/B58</f>
        <v>0.23334508283397956</v>
      </c>
    </row>
    <row r="58" spans="1:3" ht="15.75" customHeight="1">
      <c r="A58" s="1" t="s">
        <v>6</v>
      </c>
      <c r="B58" s="2">
        <f t="shared" ref="B58:C58" si="8">SUM(B55:B57)</f>
        <v>5674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711</v>
      </c>
      <c r="C61" s="4">
        <f>B61/B65</f>
        <v>0.12048805287239452</v>
      </c>
    </row>
    <row r="62" spans="1:3" ht="15.75" customHeight="1">
      <c r="A62" s="3" t="s">
        <v>46</v>
      </c>
      <c r="B62" s="30">
        <v>1000</v>
      </c>
      <c r="C62" s="4">
        <f>B62/B65</f>
        <v>0.16946280291476021</v>
      </c>
    </row>
    <row r="63" spans="1:3" ht="15.75" customHeight="1">
      <c r="A63" s="3" t="s">
        <v>47</v>
      </c>
      <c r="B63" s="30">
        <v>1356</v>
      </c>
      <c r="C63" s="4">
        <f>B63/B65</f>
        <v>0.22979156075241486</v>
      </c>
    </row>
    <row r="64" spans="1:3" ht="15.75" customHeight="1">
      <c r="A64" s="3" t="s">
        <v>48</v>
      </c>
      <c r="B64" s="30">
        <v>2834</v>
      </c>
      <c r="C64" s="4">
        <f>B64/B65</f>
        <v>0.48025758346043046</v>
      </c>
    </row>
    <row r="65" spans="1:3" ht="15.75" customHeight="1">
      <c r="A65" s="1" t="s">
        <v>6</v>
      </c>
      <c r="B65" s="2">
        <f t="shared" ref="B65:C65" si="9">SUM(B61:B64)</f>
        <v>5901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49</v>
      </c>
      <c r="B67" s="2" t="s">
        <v>1</v>
      </c>
      <c r="C67" s="7" t="s">
        <v>2</v>
      </c>
    </row>
    <row r="68" spans="1:3" ht="15.75" customHeight="1">
      <c r="A68" s="8" t="s">
        <v>50</v>
      </c>
      <c r="B68" s="30">
        <v>501</v>
      </c>
      <c r="C68" s="4">
        <f>B68/B75</f>
        <v>7.8379224030037553E-2</v>
      </c>
    </row>
    <row r="69" spans="1:3" ht="15.75" customHeight="1">
      <c r="A69" s="8" t="s">
        <v>51</v>
      </c>
      <c r="B69" s="30">
        <v>202</v>
      </c>
      <c r="C69" s="4">
        <f>B69/B75</f>
        <v>3.1602002503128911E-2</v>
      </c>
    </row>
    <row r="70" spans="1:3" ht="15.75" customHeight="1">
      <c r="A70" s="8" t="s">
        <v>52</v>
      </c>
      <c r="B70" s="30">
        <v>4130</v>
      </c>
      <c r="C70" s="4">
        <f>B70/B75</f>
        <v>0.64612015018773472</v>
      </c>
    </row>
    <row r="71" spans="1:3" ht="15.75" customHeight="1">
      <c r="A71" s="8" t="s">
        <v>53</v>
      </c>
      <c r="B71" s="30">
        <v>995</v>
      </c>
      <c r="C71" s="4">
        <f>B71/B75</f>
        <v>0.15566332916145181</v>
      </c>
    </row>
    <row r="72" spans="1:3" ht="15.75" customHeight="1">
      <c r="A72" s="3" t="s">
        <v>54</v>
      </c>
      <c r="B72" s="30">
        <v>237</v>
      </c>
      <c r="C72" s="4">
        <f>B72/B75</f>
        <v>3.7077596996245306E-2</v>
      </c>
    </row>
    <row r="73" spans="1:3" ht="15.75" customHeight="1">
      <c r="A73" s="3" t="s">
        <v>55</v>
      </c>
      <c r="B73" s="30">
        <v>140</v>
      </c>
      <c r="C73" s="4">
        <f>B73/B75</f>
        <v>2.1902377972465581E-2</v>
      </c>
    </row>
    <row r="74" spans="1:3" ht="15.75" customHeight="1">
      <c r="A74" s="3" t="s">
        <v>56</v>
      </c>
      <c r="B74" s="30">
        <v>187</v>
      </c>
      <c r="C74" s="4">
        <f>B74/B75</f>
        <v>2.9255319148936171E-2</v>
      </c>
    </row>
    <row r="75" spans="1:3" ht="15.75" customHeight="1">
      <c r="A75" s="1" t="s">
        <v>6</v>
      </c>
      <c r="B75" s="2">
        <f t="shared" ref="B75:C75" si="10">SUM(B68:B74)</f>
        <v>6392</v>
      </c>
      <c r="C75" s="7">
        <f t="shared" si="10"/>
        <v>1.0000000000000002</v>
      </c>
    </row>
    <row r="76" spans="1:3" ht="15.75" customHeight="1">
      <c r="A76" s="39"/>
      <c r="B76" s="39"/>
      <c r="C76" s="40"/>
    </row>
    <row r="77" spans="1:3" ht="15.75" customHeight="1">
      <c r="A77" s="1" t="s">
        <v>114</v>
      </c>
      <c r="B77" s="15" t="s">
        <v>1</v>
      </c>
      <c r="C77" s="19" t="s">
        <v>2</v>
      </c>
    </row>
    <row r="78" spans="1:3" ht="15.75" customHeight="1">
      <c r="A78" s="17" t="s">
        <v>115</v>
      </c>
      <c r="B78" s="32">
        <v>3265</v>
      </c>
      <c r="C78" s="4">
        <f>B78/B80</f>
        <v>0.62143129044537493</v>
      </c>
    </row>
    <row r="79" spans="1:3" ht="15.75" customHeight="1">
      <c r="A79" s="17" t="s">
        <v>116</v>
      </c>
      <c r="B79" s="32">
        <v>1989</v>
      </c>
      <c r="C79" s="4">
        <f>B79/B80</f>
        <v>0.37856870955462507</v>
      </c>
    </row>
    <row r="80" spans="1:3" ht="15.75" customHeight="1">
      <c r="A80" s="1" t="s">
        <v>6</v>
      </c>
      <c r="B80" s="2">
        <f t="shared" ref="B80:C80" si="11">SUM(B77:B79)</f>
        <v>5254</v>
      </c>
      <c r="C80" s="7">
        <f t="shared" si="11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305</v>
      </c>
      <c r="B82" s="15" t="s">
        <v>1</v>
      </c>
      <c r="C82" s="19" t="s">
        <v>2</v>
      </c>
    </row>
    <row r="83" spans="1:3" ht="15.75" customHeight="1">
      <c r="A83" s="17" t="s">
        <v>306</v>
      </c>
      <c r="B83" s="32">
        <v>1073</v>
      </c>
      <c r="C83" s="4">
        <f>B83/B85</f>
        <v>0.16232980332829047</v>
      </c>
    </row>
    <row r="84" spans="1:3" ht="15.75" customHeight="1">
      <c r="A84" s="17" t="s">
        <v>307</v>
      </c>
      <c r="B84" s="32">
        <v>5537</v>
      </c>
      <c r="C84" s="4">
        <f>B84/B85</f>
        <v>0.8376701966717095</v>
      </c>
    </row>
    <row r="85" spans="1:3" ht="15.75" customHeight="1">
      <c r="A85" s="1" t="s">
        <v>6</v>
      </c>
      <c r="B85" s="2">
        <f t="shared" ref="B85:C85" si="12">SUM(B82:B84)</f>
        <v>6610</v>
      </c>
      <c r="C85" s="7">
        <f t="shared" si="12"/>
        <v>1</v>
      </c>
    </row>
    <row r="86" spans="1:3" ht="15.75" customHeight="1">
      <c r="A86" s="6"/>
      <c r="B86" s="6"/>
      <c r="C86" s="18"/>
    </row>
    <row r="87" spans="1:3" ht="15.75" customHeight="1">
      <c r="A87" s="21"/>
      <c r="B87" s="24"/>
      <c r="C87" s="22"/>
    </row>
    <row r="88" spans="1:3" ht="15.75" customHeight="1">
      <c r="A88" s="23"/>
      <c r="B88" s="24"/>
      <c r="C88" s="14"/>
    </row>
    <row r="89" spans="1:3" ht="15.75" customHeight="1">
      <c r="A89" s="23"/>
      <c r="B89" s="24"/>
      <c r="C89" s="14"/>
    </row>
    <row r="90" spans="1:3" ht="15.75" customHeight="1">
      <c r="A90" s="21"/>
      <c r="B90" s="13"/>
      <c r="C90" s="22"/>
    </row>
    <row r="91" spans="1:3" ht="15.75" customHeight="1">
      <c r="A91" s="6"/>
      <c r="B91" s="6"/>
      <c r="C91" s="18"/>
    </row>
    <row r="92" spans="1:3" ht="15.75" customHeight="1">
      <c r="A92" s="21"/>
      <c r="B92" s="24"/>
      <c r="C92" s="22"/>
    </row>
    <row r="93" spans="1:3" ht="15.75" customHeight="1">
      <c r="A93" s="23"/>
      <c r="B93" s="24"/>
      <c r="C93" s="14"/>
    </row>
    <row r="94" spans="1:3" ht="15.75" customHeight="1">
      <c r="A94" s="23"/>
      <c r="B94" s="24"/>
      <c r="C94" s="14"/>
    </row>
    <row r="95" spans="1:3" ht="15.75" customHeight="1">
      <c r="A95" s="21"/>
      <c r="B95" s="13"/>
      <c r="C95" s="22"/>
    </row>
    <row r="96" spans="1:3" ht="15.75" customHeight="1">
      <c r="A96" s="6"/>
      <c r="B96" s="6"/>
      <c r="C96" s="18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441</v>
      </c>
      <c r="C2" s="4">
        <f>B2/B5</f>
        <v>8.957952468007313E-2</v>
      </c>
    </row>
    <row r="3" spans="1:3" ht="15.75" customHeight="1">
      <c r="A3" s="3" t="s">
        <v>4</v>
      </c>
      <c r="B3" s="30">
        <v>226</v>
      </c>
      <c r="C3" s="4">
        <f>B3/B5</f>
        <v>4.5906967296364003E-2</v>
      </c>
    </row>
    <row r="4" spans="1:3" ht="15.75" customHeight="1">
      <c r="A4" s="3" t="s">
        <v>5</v>
      </c>
      <c r="B4" s="30">
        <v>4256</v>
      </c>
      <c r="C4" s="4">
        <f>B4/B5</f>
        <v>0.86451350802356286</v>
      </c>
    </row>
    <row r="5" spans="1:3" ht="15.75" customHeight="1">
      <c r="A5" s="1" t="s">
        <v>6</v>
      </c>
      <c r="B5" s="2">
        <f t="shared" ref="B5:C5" si="0">SUM(B2:B4)</f>
        <v>4923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1704</v>
      </c>
      <c r="C8" s="4">
        <f>B8/B15</f>
        <v>0.35141266240461949</v>
      </c>
    </row>
    <row r="9" spans="1:3" ht="15.75" customHeight="1">
      <c r="A9" s="8" t="s">
        <v>9</v>
      </c>
      <c r="B9" s="30">
        <v>110</v>
      </c>
      <c r="C9" s="4">
        <f>B9/B15</f>
        <v>2.2685089709218394E-2</v>
      </c>
    </row>
    <row r="10" spans="1:3" ht="15.75" customHeight="1">
      <c r="A10" s="8" t="s">
        <v>10</v>
      </c>
      <c r="B10" s="30">
        <v>49</v>
      </c>
      <c r="C10" s="4">
        <f>B10/B15</f>
        <v>1.0105176325015466E-2</v>
      </c>
    </row>
    <row r="11" spans="1:3" ht="15.75" customHeight="1">
      <c r="A11" s="8" t="s">
        <v>11</v>
      </c>
      <c r="B11" s="30">
        <v>236</v>
      </c>
      <c r="C11" s="4">
        <f>B11/B15</f>
        <v>4.866982883068674E-2</v>
      </c>
    </row>
    <row r="12" spans="1:3" ht="15.75" customHeight="1">
      <c r="A12" s="9" t="s">
        <v>12</v>
      </c>
      <c r="B12" s="30">
        <v>86</v>
      </c>
      <c r="C12" s="4">
        <f>B12/B15</f>
        <v>1.7735615590843475E-2</v>
      </c>
    </row>
    <row r="13" spans="1:3" ht="15.75" customHeight="1">
      <c r="A13" s="3" t="s">
        <v>13</v>
      </c>
      <c r="B13" s="30">
        <v>222</v>
      </c>
      <c r="C13" s="4">
        <f>B13/B15</f>
        <v>4.5782635594968035E-2</v>
      </c>
    </row>
    <row r="14" spans="1:3" ht="15.75" customHeight="1">
      <c r="A14" s="3" t="s">
        <v>14</v>
      </c>
      <c r="B14" s="30">
        <v>2442</v>
      </c>
      <c r="C14" s="4">
        <f>B14/B15</f>
        <v>0.50360899154464833</v>
      </c>
    </row>
    <row r="15" spans="1:3" ht="15.75" customHeight="1">
      <c r="A15" s="1" t="s">
        <v>6</v>
      </c>
      <c r="B15" s="2">
        <f t="shared" ref="B15:C15" si="1">SUM(B8:B14)</f>
        <v>4849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129</v>
      </c>
      <c r="C18" s="4">
        <f>B18/B25</f>
        <v>2.6774595267745952E-2</v>
      </c>
    </row>
    <row r="19" spans="1:3" ht="15.75" customHeight="1">
      <c r="A19" s="3" t="s">
        <v>17</v>
      </c>
      <c r="B19" s="30">
        <v>64</v>
      </c>
      <c r="C19" s="4">
        <f>B19/B25</f>
        <v>1.3283520132835201E-2</v>
      </c>
    </row>
    <row r="20" spans="1:3" ht="15.75" customHeight="1">
      <c r="A20" s="3" t="s">
        <v>18</v>
      </c>
      <c r="B20" s="30">
        <v>1172</v>
      </c>
      <c r="C20" s="4">
        <f>B20/B25</f>
        <v>0.24325446243254462</v>
      </c>
    </row>
    <row r="21" spans="1:3" ht="15.75" customHeight="1">
      <c r="A21" s="3" t="s">
        <v>19</v>
      </c>
      <c r="B21" s="30">
        <v>1099</v>
      </c>
      <c r="C21" s="4">
        <f>B21/B25</f>
        <v>0.22810294728102948</v>
      </c>
    </row>
    <row r="22" spans="1:3" ht="15.75" customHeight="1">
      <c r="A22" s="3" t="s">
        <v>20</v>
      </c>
      <c r="B22" s="30">
        <v>2065</v>
      </c>
      <c r="C22" s="4">
        <f>B22/B25</f>
        <v>0.42860107928601077</v>
      </c>
    </row>
    <row r="23" spans="1:3" ht="15.75" customHeight="1">
      <c r="A23" s="3" t="s">
        <v>21</v>
      </c>
      <c r="B23" s="30">
        <v>67</v>
      </c>
      <c r="C23" s="4">
        <f>B23/B25</f>
        <v>1.3906185139061852E-2</v>
      </c>
    </row>
    <row r="24" spans="1:3" ht="15.75" customHeight="1">
      <c r="A24" s="10" t="s">
        <v>22</v>
      </c>
      <c r="B24" s="31">
        <v>222</v>
      </c>
      <c r="C24" s="11">
        <f>B24/B25</f>
        <v>4.6077210460772101E-2</v>
      </c>
    </row>
    <row r="25" spans="1:3" ht="15.75" customHeight="1">
      <c r="A25" s="1" t="s">
        <v>6</v>
      </c>
      <c r="B25" s="2">
        <f t="shared" ref="B25:C25" si="2">SUM(B18:B24)</f>
        <v>4818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1062</v>
      </c>
      <c r="C28" s="4">
        <f>B28/B31</f>
        <v>0.22779922779922779</v>
      </c>
    </row>
    <row r="29" spans="1:3" ht="15.75" customHeight="1">
      <c r="A29" s="3" t="s">
        <v>25</v>
      </c>
      <c r="B29" s="30">
        <v>1894</v>
      </c>
      <c r="C29" s="4">
        <f>B29/B31</f>
        <v>0.40626340626340629</v>
      </c>
    </row>
    <row r="30" spans="1:3" ht="15.75" customHeight="1">
      <c r="A30" s="3" t="s">
        <v>26</v>
      </c>
      <c r="B30" s="30">
        <v>1706</v>
      </c>
      <c r="C30" s="4">
        <f>B30/B31</f>
        <v>0.36593736593736592</v>
      </c>
    </row>
    <row r="31" spans="1:3" ht="15.75" customHeight="1">
      <c r="A31" s="1" t="s">
        <v>6</v>
      </c>
      <c r="B31" s="2">
        <f t="shared" ref="B31:C31" si="3">SUM(B28:B30)</f>
        <v>4662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2973</v>
      </c>
      <c r="C34" s="4">
        <f>B34/B37</f>
        <v>0.66884139482564675</v>
      </c>
    </row>
    <row r="35" spans="1:3" ht="15.75" customHeight="1">
      <c r="A35" s="3" t="s">
        <v>29</v>
      </c>
      <c r="B35" s="30">
        <v>1009</v>
      </c>
      <c r="C35" s="4">
        <f>B35/B37</f>
        <v>0.22699662542182228</v>
      </c>
    </row>
    <row r="36" spans="1:3" ht="15.75" customHeight="1">
      <c r="A36" s="3" t="s">
        <v>30</v>
      </c>
      <c r="B36" s="30">
        <v>463</v>
      </c>
      <c r="C36" s="4">
        <f>B36/B37</f>
        <v>0.10416197975253093</v>
      </c>
    </row>
    <row r="37" spans="1:3" ht="15.75" customHeight="1">
      <c r="A37" s="1" t="s">
        <v>6</v>
      </c>
      <c r="B37" s="2">
        <f t="shared" ref="B37:C37" si="4">SUM(B34:B36)</f>
        <v>4445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2716</v>
      </c>
      <c r="C40" s="4">
        <f>B40/B42</f>
        <v>0.59982332155477036</v>
      </c>
    </row>
    <row r="41" spans="1:3" ht="15.75" customHeight="1">
      <c r="A41" s="17" t="s">
        <v>33</v>
      </c>
      <c r="B41" s="32">
        <v>1812</v>
      </c>
      <c r="C41" s="4">
        <f>B41/B42</f>
        <v>0.40017667844522969</v>
      </c>
    </row>
    <row r="42" spans="1:3" ht="15.75" customHeight="1">
      <c r="A42" s="1" t="s">
        <v>6</v>
      </c>
      <c r="B42" s="2">
        <f t="shared" ref="B42:C42" si="5">SUM(B39:B41)</f>
        <v>4528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998</v>
      </c>
      <c r="C45" s="4">
        <f>B45/B47</f>
        <v>0.20835073068893528</v>
      </c>
    </row>
    <row r="46" spans="1:3" ht="15.75" customHeight="1">
      <c r="A46" s="17" t="s">
        <v>36</v>
      </c>
      <c r="B46" s="32">
        <v>3792</v>
      </c>
      <c r="C46" s="4">
        <f>B46/B47</f>
        <v>0.79164926931106472</v>
      </c>
    </row>
    <row r="47" spans="1:3" ht="15.75" customHeight="1">
      <c r="A47" s="1" t="s">
        <v>6</v>
      </c>
      <c r="B47" s="2">
        <f t="shared" ref="B47:C47" si="6">SUM(B44:B46)</f>
        <v>4790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1691</v>
      </c>
      <c r="C50" s="4">
        <f>B50/B53</f>
        <v>0.37889312121891106</v>
      </c>
    </row>
    <row r="51" spans="1:3" ht="15.75" customHeight="1">
      <c r="A51" s="3" t="s">
        <v>39</v>
      </c>
      <c r="B51" s="30">
        <v>1381</v>
      </c>
      <c r="C51" s="4">
        <f>B51/B53</f>
        <v>0.30943311673762042</v>
      </c>
    </row>
    <row r="52" spans="1:3" ht="15.75" customHeight="1">
      <c r="A52" s="3" t="s">
        <v>40</v>
      </c>
      <c r="B52" s="30">
        <v>1391</v>
      </c>
      <c r="C52" s="4">
        <f>B52/B53</f>
        <v>0.31167376204346853</v>
      </c>
    </row>
    <row r="53" spans="1:3" ht="15.75" customHeight="1">
      <c r="A53" s="1" t="s">
        <v>6</v>
      </c>
      <c r="B53" s="2">
        <f t="shared" ref="B53:C53" si="7">SUM(B50:B52)</f>
        <v>4463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3051</v>
      </c>
      <c r="C56" s="4">
        <f>B56/B58</f>
        <v>0.71118881118881117</v>
      </c>
    </row>
    <row r="57" spans="1:3" ht="15.75" customHeight="1">
      <c r="A57" s="17" t="s">
        <v>43</v>
      </c>
      <c r="B57" s="32">
        <v>1239</v>
      </c>
      <c r="C57" s="4">
        <f>B57/B58</f>
        <v>0.28881118881118883</v>
      </c>
    </row>
    <row r="58" spans="1:3" ht="15.75" customHeight="1">
      <c r="A58" s="1" t="s">
        <v>6</v>
      </c>
      <c r="B58" s="2">
        <f t="shared" ref="B58:C58" si="8">SUM(B55:B57)</f>
        <v>4290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509</v>
      </c>
      <c r="C61" s="4">
        <f>B61/B65</f>
        <v>0.11394672039400044</v>
      </c>
    </row>
    <row r="62" spans="1:3" ht="15.75" customHeight="1">
      <c r="A62" s="3" t="s">
        <v>46</v>
      </c>
      <c r="B62" s="30">
        <v>841</v>
      </c>
      <c r="C62" s="4">
        <f>B62/B65</f>
        <v>0.18826953212446831</v>
      </c>
    </row>
    <row r="63" spans="1:3" ht="15.75" customHeight="1">
      <c r="A63" s="3" t="s">
        <v>47</v>
      </c>
      <c r="B63" s="30">
        <v>1319</v>
      </c>
      <c r="C63" s="4">
        <f>B63/B65</f>
        <v>0.29527647190508172</v>
      </c>
    </row>
    <row r="64" spans="1:3" ht="15.75" customHeight="1">
      <c r="A64" s="3" t="s">
        <v>48</v>
      </c>
      <c r="B64" s="30">
        <v>1798</v>
      </c>
      <c r="C64" s="4">
        <f>B64/B65</f>
        <v>0.4025072755764495</v>
      </c>
    </row>
    <row r="65" spans="1:3" ht="15.75" customHeight="1">
      <c r="A65" s="1" t="s">
        <v>6</v>
      </c>
      <c r="B65" s="2">
        <f t="shared" ref="B65:C65" si="9">SUM(B61:B64)</f>
        <v>4467</v>
      </c>
      <c r="C65" s="7">
        <f t="shared" si="9"/>
        <v>0.99999999999999989</v>
      </c>
    </row>
    <row r="66" spans="1:3" ht="15.75" customHeight="1">
      <c r="A66" s="6"/>
      <c r="B66" s="6"/>
      <c r="C66" s="18"/>
    </row>
    <row r="67" spans="1:3" ht="15.75" customHeight="1">
      <c r="A67" s="1" t="s">
        <v>60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32">
        <v>3082</v>
      </c>
      <c r="C68" s="4">
        <f>B68/B70</f>
        <v>0.62439222042139386</v>
      </c>
    </row>
    <row r="69" spans="1:3" ht="15.75" customHeight="1">
      <c r="A69" s="17" t="s">
        <v>62</v>
      </c>
      <c r="B69" s="32">
        <v>1854</v>
      </c>
      <c r="C69" s="4">
        <f>B69/B70</f>
        <v>0.37560777957860614</v>
      </c>
    </row>
    <row r="70" spans="1:3" ht="15.75" customHeight="1">
      <c r="A70" s="1" t="s">
        <v>6</v>
      </c>
      <c r="B70" s="2">
        <f t="shared" ref="B70:C70" si="10">SUM(B67:B69)</f>
        <v>4936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83</v>
      </c>
      <c r="C2" s="4">
        <f>B2/B5</f>
        <v>5.2832590706556333E-2</v>
      </c>
    </row>
    <row r="3" spans="1:3" ht="15.75" customHeight="1">
      <c r="A3" s="3" t="s">
        <v>4</v>
      </c>
      <c r="B3" s="30">
        <v>60</v>
      </c>
      <c r="C3" s="4">
        <f>B3/B5</f>
        <v>3.8192234245703373E-2</v>
      </c>
    </row>
    <row r="4" spans="1:3" ht="15.75" customHeight="1">
      <c r="A4" s="3" t="s">
        <v>5</v>
      </c>
      <c r="B4" s="30">
        <v>1428</v>
      </c>
      <c r="C4" s="4">
        <f>B4/B5</f>
        <v>0.90897517504774028</v>
      </c>
    </row>
    <row r="5" spans="1:3" ht="15.75" customHeight="1">
      <c r="A5" s="1" t="s">
        <v>6</v>
      </c>
      <c r="B5" s="2">
        <f t="shared" ref="B5:C5" si="0">SUM(B2:B4)</f>
        <v>1571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515</v>
      </c>
      <c r="C8" s="4">
        <f>B8/B15</f>
        <v>0.3510565780504431</v>
      </c>
    </row>
    <row r="9" spans="1:3" ht="15.75" customHeight="1">
      <c r="A9" s="8" t="s">
        <v>9</v>
      </c>
      <c r="B9" s="30">
        <v>78</v>
      </c>
      <c r="C9" s="4">
        <f>B9/B15</f>
        <v>5.3169734151329244E-2</v>
      </c>
    </row>
    <row r="10" spans="1:3" ht="15.75" customHeight="1">
      <c r="A10" s="8" t="s">
        <v>10</v>
      </c>
      <c r="B10" s="30">
        <v>38</v>
      </c>
      <c r="C10" s="4">
        <f>B10/B15</f>
        <v>2.5903203817314247E-2</v>
      </c>
    </row>
    <row r="11" spans="1:3" ht="15.75" customHeight="1">
      <c r="A11" s="8" t="s">
        <v>11</v>
      </c>
      <c r="B11" s="30">
        <v>153</v>
      </c>
      <c r="C11" s="4">
        <f>B11/B15</f>
        <v>0.10429447852760736</v>
      </c>
    </row>
    <row r="12" spans="1:3" ht="15.75" customHeight="1">
      <c r="A12" s="9" t="s">
        <v>12</v>
      </c>
      <c r="B12" s="30">
        <v>19</v>
      </c>
      <c r="C12" s="4">
        <f>B12/B15</f>
        <v>1.2951601908657124E-2</v>
      </c>
    </row>
    <row r="13" spans="1:3" ht="15.75" customHeight="1">
      <c r="A13" s="3" t="s">
        <v>13</v>
      </c>
      <c r="B13" s="30">
        <v>55</v>
      </c>
      <c r="C13" s="4">
        <f>B13/B15</f>
        <v>3.7491479209270623E-2</v>
      </c>
    </row>
    <row r="14" spans="1:3" ht="15.75" customHeight="1">
      <c r="A14" s="3" t="s">
        <v>14</v>
      </c>
      <c r="B14" s="30">
        <v>609</v>
      </c>
      <c r="C14" s="4">
        <f>B14/B15</f>
        <v>0.41513292433537835</v>
      </c>
    </row>
    <row r="15" spans="1:3" ht="15.75" customHeight="1">
      <c r="A15" s="1" t="s">
        <v>6</v>
      </c>
      <c r="B15" s="2">
        <f t="shared" ref="B15:C15" si="1">SUM(B8:B14)</f>
        <v>1467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53</v>
      </c>
      <c r="C18" s="4">
        <f>B18/B25</f>
        <v>3.6054421768707483E-2</v>
      </c>
    </row>
    <row r="19" spans="1:3" ht="15.75" customHeight="1">
      <c r="A19" s="3" t="s">
        <v>17</v>
      </c>
      <c r="B19" s="30">
        <v>33</v>
      </c>
      <c r="C19" s="4">
        <f>B19/B25</f>
        <v>2.2448979591836733E-2</v>
      </c>
    </row>
    <row r="20" spans="1:3" ht="15.75" customHeight="1">
      <c r="A20" s="3" t="s">
        <v>18</v>
      </c>
      <c r="B20" s="30">
        <v>249</v>
      </c>
      <c r="C20" s="4">
        <f>B20/B25</f>
        <v>0.16938775510204082</v>
      </c>
    </row>
    <row r="21" spans="1:3" ht="15.75" customHeight="1">
      <c r="A21" s="3" t="s">
        <v>19</v>
      </c>
      <c r="B21" s="30">
        <v>345</v>
      </c>
      <c r="C21" s="4">
        <f>B21/B25</f>
        <v>0.23469387755102042</v>
      </c>
    </row>
    <row r="22" spans="1:3" ht="15.75" customHeight="1">
      <c r="A22" s="3" t="s">
        <v>20</v>
      </c>
      <c r="B22" s="30">
        <v>654</v>
      </c>
      <c r="C22" s="4">
        <f>B22/B25</f>
        <v>0.44489795918367347</v>
      </c>
    </row>
    <row r="23" spans="1:3" ht="15.75" customHeight="1">
      <c r="A23" s="3" t="s">
        <v>21</v>
      </c>
      <c r="B23" s="30">
        <v>22</v>
      </c>
      <c r="C23" s="4">
        <f>B23/B25</f>
        <v>1.4965986394557823E-2</v>
      </c>
    </row>
    <row r="24" spans="1:3" ht="15.75" customHeight="1">
      <c r="A24" s="10" t="s">
        <v>22</v>
      </c>
      <c r="B24" s="31">
        <v>114</v>
      </c>
      <c r="C24" s="11">
        <f>B24/B25</f>
        <v>7.7551020408163265E-2</v>
      </c>
    </row>
    <row r="25" spans="1:3" ht="15.75" customHeight="1">
      <c r="A25" s="1" t="s">
        <v>6</v>
      </c>
      <c r="B25" s="2">
        <f t="shared" ref="B25:C25" si="2">SUM(B18:B24)</f>
        <v>1470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496</v>
      </c>
      <c r="C28" s="4">
        <f>B28/B31</f>
        <v>0.3492957746478873</v>
      </c>
    </row>
    <row r="29" spans="1:3" ht="15.75" customHeight="1">
      <c r="A29" s="3" t="s">
        <v>25</v>
      </c>
      <c r="B29" s="30">
        <v>362</v>
      </c>
      <c r="C29" s="4">
        <f>B29/B31</f>
        <v>0.25492957746478873</v>
      </c>
    </row>
    <row r="30" spans="1:3" ht="15.75" customHeight="1">
      <c r="A30" s="3" t="s">
        <v>26</v>
      </c>
      <c r="B30" s="30">
        <v>562</v>
      </c>
      <c r="C30" s="4">
        <f>B30/B31</f>
        <v>0.39577464788732392</v>
      </c>
    </row>
    <row r="31" spans="1:3" ht="15.75" customHeight="1">
      <c r="A31" s="1" t="s">
        <v>6</v>
      </c>
      <c r="B31" s="2">
        <f t="shared" ref="B31:C31" si="3">SUM(B28:B30)</f>
        <v>1420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1217</v>
      </c>
      <c r="C34" s="4">
        <f>B34/B37</f>
        <v>0.83470507544581618</v>
      </c>
    </row>
    <row r="35" spans="1:3" ht="15.75" customHeight="1">
      <c r="A35" s="3" t="s">
        <v>29</v>
      </c>
      <c r="B35" s="30">
        <v>163</v>
      </c>
      <c r="C35" s="4">
        <f>B35/B37</f>
        <v>0.11179698216735254</v>
      </c>
    </row>
    <row r="36" spans="1:3" ht="15.75" customHeight="1">
      <c r="A36" s="3" t="s">
        <v>30</v>
      </c>
      <c r="B36" s="30">
        <v>78</v>
      </c>
      <c r="C36" s="4">
        <f>B36/B37</f>
        <v>5.3497942386831275E-2</v>
      </c>
    </row>
    <row r="37" spans="1:3" ht="15.75" customHeight="1">
      <c r="A37" s="1" t="s">
        <v>6</v>
      </c>
      <c r="B37" s="2">
        <f t="shared" ref="B37:C37" si="4">SUM(B34:B36)</f>
        <v>1458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967</v>
      </c>
      <c r="C40" s="4">
        <f>B40/B42</f>
        <v>0.69318996415770606</v>
      </c>
    </row>
    <row r="41" spans="1:3" ht="15.75" customHeight="1">
      <c r="A41" s="17" t="s">
        <v>33</v>
      </c>
      <c r="B41" s="32">
        <v>428</v>
      </c>
      <c r="C41" s="4">
        <f>B41/B42</f>
        <v>0.30681003584229388</v>
      </c>
    </row>
    <row r="42" spans="1:3" ht="15.75" customHeight="1">
      <c r="A42" s="1" t="s">
        <v>6</v>
      </c>
      <c r="B42" s="2">
        <f t="shared" ref="B42:C42" si="5">SUM(B39:B41)</f>
        <v>1395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564</v>
      </c>
      <c r="C45" s="4">
        <f>B45/B47</f>
        <v>0.4177777777777778</v>
      </c>
    </row>
    <row r="46" spans="1:3" ht="15.75" customHeight="1">
      <c r="A46" s="17" t="s">
        <v>36</v>
      </c>
      <c r="B46" s="32">
        <v>786</v>
      </c>
      <c r="C46" s="4">
        <f>B46/B47</f>
        <v>0.5822222222222222</v>
      </c>
    </row>
    <row r="47" spans="1:3" ht="15.75" customHeight="1">
      <c r="A47" s="1" t="s">
        <v>6</v>
      </c>
      <c r="B47" s="2">
        <f t="shared" ref="B47:C47" si="6">SUM(B44:B46)</f>
        <v>1350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518</v>
      </c>
      <c r="C50" s="4">
        <f>B50/B53</f>
        <v>0.37782640408460977</v>
      </c>
    </row>
    <row r="51" spans="1:3" ht="15.75" customHeight="1">
      <c r="A51" s="3" t="s">
        <v>39</v>
      </c>
      <c r="B51" s="30">
        <v>469</v>
      </c>
      <c r="C51" s="4">
        <f>B51/B53</f>
        <v>0.34208606856309265</v>
      </c>
    </row>
    <row r="52" spans="1:3" ht="15.75" customHeight="1">
      <c r="A52" s="3" t="s">
        <v>40</v>
      </c>
      <c r="B52" s="30">
        <v>384</v>
      </c>
      <c r="C52" s="4">
        <f>B52/B53</f>
        <v>0.28008752735229758</v>
      </c>
    </row>
    <row r="53" spans="1:3" ht="15.75" customHeight="1">
      <c r="A53" s="1" t="s">
        <v>6</v>
      </c>
      <c r="B53" s="2">
        <f t="shared" ref="B53:C53" si="7">SUM(B50:B52)</f>
        <v>1371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989</v>
      </c>
      <c r="C56" s="4">
        <f>B56/B58</f>
        <v>0.78243670886075944</v>
      </c>
    </row>
    <row r="57" spans="1:3" ht="15.75" customHeight="1">
      <c r="A57" s="17" t="s">
        <v>43</v>
      </c>
      <c r="B57" s="32">
        <v>275</v>
      </c>
      <c r="C57" s="4">
        <f>B57/B58</f>
        <v>0.2175632911392405</v>
      </c>
    </row>
    <row r="58" spans="1:3" ht="15.75" customHeight="1">
      <c r="A58" s="1" t="s">
        <v>6</v>
      </c>
      <c r="B58" s="2">
        <f t="shared" ref="B58:C58" si="8">SUM(B55:B57)</f>
        <v>1264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156</v>
      </c>
      <c r="C61" s="4">
        <f>B61/B65</f>
        <v>0.11944869831546708</v>
      </c>
    </row>
    <row r="62" spans="1:3" ht="15.75" customHeight="1">
      <c r="A62" s="3" t="s">
        <v>46</v>
      </c>
      <c r="B62" s="30">
        <v>257</v>
      </c>
      <c r="C62" s="4">
        <f>B62/B65</f>
        <v>0.19678407350689128</v>
      </c>
    </row>
    <row r="63" spans="1:3" ht="15.75" customHeight="1">
      <c r="A63" s="3" t="s">
        <v>47</v>
      </c>
      <c r="B63" s="30">
        <v>226</v>
      </c>
      <c r="C63" s="4">
        <f>B63/B65</f>
        <v>0.17304747320061256</v>
      </c>
    </row>
    <row r="64" spans="1:3" ht="15.75" customHeight="1">
      <c r="A64" s="3" t="s">
        <v>48</v>
      </c>
      <c r="B64" s="30">
        <v>667</v>
      </c>
      <c r="C64" s="4">
        <f>B64/B65</f>
        <v>0.51071975497702915</v>
      </c>
    </row>
    <row r="65" spans="1:3" ht="15.75" customHeight="1">
      <c r="A65" s="1" t="s">
        <v>6</v>
      </c>
      <c r="B65" s="2">
        <f t="shared" ref="B65:C65" si="9">SUM(B61:B64)</f>
        <v>1306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308</v>
      </c>
      <c r="B67" s="15" t="s">
        <v>1</v>
      </c>
      <c r="C67" s="19" t="s">
        <v>2</v>
      </c>
    </row>
    <row r="68" spans="1:3" ht="15.75" customHeight="1">
      <c r="A68" s="17" t="s">
        <v>309</v>
      </c>
      <c r="B68" s="32">
        <v>619</v>
      </c>
      <c r="C68" s="4">
        <f>B68/B70</f>
        <v>0.38808777429467084</v>
      </c>
    </row>
    <row r="69" spans="1:3" ht="15.75" customHeight="1">
      <c r="A69" s="17" t="s">
        <v>310</v>
      </c>
      <c r="B69" s="32">
        <v>976</v>
      </c>
      <c r="C69" s="4">
        <f>B69/B70</f>
        <v>0.6119122257053291</v>
      </c>
    </row>
    <row r="70" spans="1:3" ht="15.75" customHeight="1">
      <c r="A70" s="1" t="s">
        <v>6</v>
      </c>
      <c r="B70" s="2">
        <f t="shared" ref="B70:C70" si="10">SUM(B67:B69)</f>
        <v>1595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75</v>
      </c>
      <c r="C2" s="4">
        <f>B2/B5</f>
        <v>4.9668874172185427E-2</v>
      </c>
    </row>
    <row r="3" spans="1:3" ht="15.75" customHeight="1">
      <c r="A3" s="3" t="s">
        <v>4</v>
      </c>
      <c r="B3" s="30">
        <v>54</v>
      </c>
      <c r="C3" s="4">
        <f>B3/B5</f>
        <v>3.5761589403973511E-2</v>
      </c>
    </row>
    <row r="4" spans="1:3" ht="15.75" customHeight="1">
      <c r="A4" s="3" t="s">
        <v>5</v>
      </c>
      <c r="B4" s="30">
        <v>1381</v>
      </c>
      <c r="C4" s="4">
        <f>B4/B5</f>
        <v>0.91456953642384109</v>
      </c>
    </row>
    <row r="5" spans="1:3" ht="15.75" customHeight="1">
      <c r="A5" s="1" t="s">
        <v>6</v>
      </c>
      <c r="B5" s="2">
        <f t="shared" ref="B5:C5" si="0">SUM(B2:B4)</f>
        <v>1510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515</v>
      </c>
      <c r="C8" s="4">
        <f>B8/B15</f>
        <v>0.35249828884325807</v>
      </c>
    </row>
    <row r="9" spans="1:3" ht="15.75" customHeight="1">
      <c r="A9" s="8" t="s">
        <v>9</v>
      </c>
      <c r="B9" s="30">
        <v>75</v>
      </c>
      <c r="C9" s="4">
        <f>B9/B15</f>
        <v>5.1334702258726897E-2</v>
      </c>
    </row>
    <row r="10" spans="1:3" ht="15.75" customHeight="1">
      <c r="A10" s="8" t="s">
        <v>10</v>
      </c>
      <c r="B10" s="30">
        <v>28</v>
      </c>
      <c r="C10" s="4">
        <f>B10/B15</f>
        <v>1.9164955509924708E-2</v>
      </c>
    </row>
    <row r="11" spans="1:3" ht="15.75" customHeight="1">
      <c r="A11" s="8" t="s">
        <v>11</v>
      </c>
      <c r="B11" s="30">
        <v>117</v>
      </c>
      <c r="C11" s="4">
        <f>B11/B15</f>
        <v>8.0082135523613956E-2</v>
      </c>
    </row>
    <row r="12" spans="1:3" ht="15.75" customHeight="1">
      <c r="A12" s="9" t="s">
        <v>12</v>
      </c>
      <c r="B12" s="30">
        <v>44</v>
      </c>
      <c r="C12" s="4">
        <f>B12/B15</f>
        <v>3.0116358658453114E-2</v>
      </c>
    </row>
    <row r="13" spans="1:3" ht="15.75" customHeight="1">
      <c r="A13" s="3" t="s">
        <v>13</v>
      </c>
      <c r="B13" s="30">
        <v>71</v>
      </c>
      <c r="C13" s="4">
        <f>B13/B15</f>
        <v>4.8596851471594801E-2</v>
      </c>
    </row>
    <row r="14" spans="1:3" ht="15.75" customHeight="1">
      <c r="A14" s="3" t="s">
        <v>14</v>
      </c>
      <c r="B14" s="30">
        <v>611</v>
      </c>
      <c r="C14" s="4">
        <f>B14/B15</f>
        <v>0.41820670773442847</v>
      </c>
    </row>
    <row r="15" spans="1:3" ht="15.75" customHeight="1">
      <c r="A15" s="1" t="s">
        <v>6</v>
      </c>
      <c r="B15" s="2">
        <f t="shared" ref="B15:C15" si="1">SUM(B8:B14)</f>
        <v>1461</v>
      </c>
      <c r="C15" s="7">
        <f t="shared" si="1"/>
        <v>0.99999999999999989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57</v>
      </c>
      <c r="C18" s="4">
        <f>B18/B25</f>
        <v>3.8306451612903226E-2</v>
      </c>
    </row>
    <row r="19" spans="1:3" ht="15.75" customHeight="1">
      <c r="A19" s="3" t="s">
        <v>17</v>
      </c>
      <c r="B19" s="30">
        <v>13</v>
      </c>
      <c r="C19" s="4">
        <f>B19/B25</f>
        <v>8.7365591397849454E-3</v>
      </c>
    </row>
    <row r="20" spans="1:3" ht="15.75" customHeight="1">
      <c r="A20" s="3" t="s">
        <v>18</v>
      </c>
      <c r="B20" s="30">
        <v>387</v>
      </c>
      <c r="C20" s="4">
        <f>B20/B25</f>
        <v>0.26008064516129031</v>
      </c>
    </row>
    <row r="21" spans="1:3" ht="15.75" customHeight="1">
      <c r="A21" s="3" t="s">
        <v>19</v>
      </c>
      <c r="B21" s="30">
        <v>386</v>
      </c>
      <c r="C21" s="4">
        <f>B21/B25</f>
        <v>0.25940860215053763</v>
      </c>
    </row>
    <row r="22" spans="1:3" ht="15.75" customHeight="1">
      <c r="A22" s="3" t="s">
        <v>20</v>
      </c>
      <c r="B22" s="30">
        <v>528</v>
      </c>
      <c r="C22" s="4">
        <f>B22/B25</f>
        <v>0.35483870967741937</v>
      </c>
    </row>
    <row r="23" spans="1:3" ht="15.75" customHeight="1">
      <c r="A23" s="3" t="s">
        <v>21</v>
      </c>
      <c r="B23" s="30">
        <v>13</v>
      </c>
      <c r="C23" s="4">
        <f>B23/B25</f>
        <v>8.7365591397849454E-3</v>
      </c>
    </row>
    <row r="24" spans="1:3" ht="15.75" customHeight="1">
      <c r="A24" s="10" t="s">
        <v>22</v>
      </c>
      <c r="B24" s="31">
        <v>104</v>
      </c>
      <c r="C24" s="11">
        <f>B24/B25</f>
        <v>6.9892473118279563E-2</v>
      </c>
    </row>
    <row r="25" spans="1:3" ht="15.75" customHeight="1">
      <c r="A25" s="1" t="s">
        <v>6</v>
      </c>
      <c r="B25" s="2">
        <f t="shared" ref="B25:C25" si="2">SUM(B18:B24)</f>
        <v>1488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417</v>
      </c>
      <c r="C28" s="4">
        <f>B28/B31</f>
        <v>0.28699242945629733</v>
      </c>
    </row>
    <row r="29" spans="1:3" ht="15.75" customHeight="1">
      <c r="A29" s="3" t="s">
        <v>25</v>
      </c>
      <c r="B29" s="30">
        <v>523</v>
      </c>
      <c r="C29" s="4">
        <f>B29/B31</f>
        <v>0.35994494150034412</v>
      </c>
    </row>
    <row r="30" spans="1:3" ht="15.75" customHeight="1">
      <c r="A30" s="3" t="s">
        <v>26</v>
      </c>
      <c r="B30" s="30">
        <v>513</v>
      </c>
      <c r="C30" s="4">
        <f>B30/B31</f>
        <v>0.35306262904335856</v>
      </c>
    </row>
    <row r="31" spans="1:3" ht="15.75" customHeight="1">
      <c r="A31" s="1" t="s">
        <v>6</v>
      </c>
      <c r="B31" s="2">
        <f t="shared" ref="B31:C31" si="3">SUM(B28:B30)</f>
        <v>1453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920</v>
      </c>
      <c r="C34" s="4">
        <f>B34/B37</f>
        <v>0.66957787481804953</v>
      </c>
    </row>
    <row r="35" spans="1:3" ht="15.75" customHeight="1">
      <c r="A35" s="3" t="s">
        <v>29</v>
      </c>
      <c r="B35" s="30">
        <v>288</v>
      </c>
      <c r="C35" s="4">
        <f>B35/B37</f>
        <v>0.20960698689956331</v>
      </c>
    </row>
    <row r="36" spans="1:3" ht="15.75" customHeight="1">
      <c r="A36" s="3" t="s">
        <v>30</v>
      </c>
      <c r="B36" s="30">
        <v>166</v>
      </c>
      <c r="C36" s="4">
        <f>B36/B37</f>
        <v>0.12081513828238719</v>
      </c>
    </row>
    <row r="37" spans="1:3" ht="15.75" customHeight="1">
      <c r="A37" s="1" t="s">
        <v>6</v>
      </c>
      <c r="B37" s="2">
        <f t="shared" ref="B37:C37" si="4">SUM(B34:B36)</f>
        <v>1374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993</v>
      </c>
      <c r="C40" s="4">
        <f>B40/B42</f>
        <v>0.70375620127569105</v>
      </c>
    </row>
    <row r="41" spans="1:3" ht="15.75" customHeight="1">
      <c r="A41" s="17" t="s">
        <v>33</v>
      </c>
      <c r="B41" s="32">
        <v>418</v>
      </c>
      <c r="C41" s="4">
        <f>B41/B42</f>
        <v>0.296243798724309</v>
      </c>
    </row>
    <row r="42" spans="1:3" ht="15.75" customHeight="1">
      <c r="A42" s="1" t="s">
        <v>6</v>
      </c>
      <c r="B42" s="2">
        <f t="shared" ref="B42:C42" si="5">SUM(B39:B41)</f>
        <v>1411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439</v>
      </c>
      <c r="C45" s="4">
        <f>B45/B47</f>
        <v>0.31178977272727271</v>
      </c>
    </row>
    <row r="46" spans="1:3" ht="15.75" customHeight="1">
      <c r="A46" s="17" t="s">
        <v>36</v>
      </c>
      <c r="B46" s="32">
        <v>969</v>
      </c>
      <c r="C46" s="4">
        <f>B46/B47</f>
        <v>0.68821022727272729</v>
      </c>
    </row>
    <row r="47" spans="1:3" ht="15.75" customHeight="1">
      <c r="A47" s="1" t="s">
        <v>6</v>
      </c>
      <c r="B47" s="2">
        <f t="shared" ref="B47:C47" si="6">SUM(B44:B46)</f>
        <v>1408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464</v>
      </c>
      <c r="C50" s="4">
        <f>B50/B53</f>
        <v>0.33333333333333331</v>
      </c>
    </row>
    <row r="51" spans="1:3" ht="15.75" customHeight="1">
      <c r="A51" s="3" t="s">
        <v>39</v>
      </c>
      <c r="B51" s="30">
        <v>402</v>
      </c>
      <c r="C51" s="4">
        <f>B51/B53</f>
        <v>0.28879310344827586</v>
      </c>
    </row>
    <row r="52" spans="1:3" ht="15.75" customHeight="1">
      <c r="A52" s="3" t="s">
        <v>40</v>
      </c>
      <c r="B52" s="30">
        <v>526</v>
      </c>
      <c r="C52" s="4">
        <f>B52/B53</f>
        <v>0.37787356321839083</v>
      </c>
    </row>
    <row r="53" spans="1:3" ht="15.75" customHeight="1">
      <c r="A53" s="1" t="s">
        <v>6</v>
      </c>
      <c r="B53" s="2">
        <f t="shared" ref="B53:C53" si="7">SUM(B50:B52)</f>
        <v>1392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1081</v>
      </c>
      <c r="C56" s="4">
        <f>B56/B58</f>
        <v>0.78561046511627908</v>
      </c>
    </row>
    <row r="57" spans="1:3" ht="15.75" customHeight="1">
      <c r="A57" s="17" t="s">
        <v>43</v>
      </c>
      <c r="B57" s="32">
        <v>295</v>
      </c>
      <c r="C57" s="4">
        <f>B57/B58</f>
        <v>0.21438953488372092</v>
      </c>
    </row>
    <row r="58" spans="1:3" ht="15.75" customHeight="1">
      <c r="A58" s="1" t="s">
        <v>6</v>
      </c>
      <c r="B58" s="2">
        <f t="shared" ref="B58:C58" si="8">SUM(B55:B57)</f>
        <v>1376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130</v>
      </c>
      <c r="C61" s="4">
        <f>B61/B65</f>
        <v>9.2592592592592587E-2</v>
      </c>
    </row>
    <row r="62" spans="1:3" ht="15.75" customHeight="1">
      <c r="A62" s="3" t="s">
        <v>46</v>
      </c>
      <c r="B62" s="30">
        <v>397</v>
      </c>
      <c r="C62" s="4">
        <f>B62/B65</f>
        <v>0.28276353276353278</v>
      </c>
    </row>
    <row r="63" spans="1:3" ht="15.75" customHeight="1">
      <c r="A63" s="3" t="s">
        <v>47</v>
      </c>
      <c r="B63" s="30">
        <v>138</v>
      </c>
      <c r="C63" s="4">
        <f>B63/B65</f>
        <v>9.8290598290598288E-2</v>
      </c>
    </row>
    <row r="64" spans="1:3" ht="15.75" customHeight="1">
      <c r="A64" s="3" t="s">
        <v>48</v>
      </c>
      <c r="B64" s="30">
        <v>739</v>
      </c>
      <c r="C64" s="4">
        <f>B64/B65</f>
        <v>0.52635327635327633</v>
      </c>
    </row>
    <row r="65" spans="1:3" ht="15.75" customHeight="1">
      <c r="A65" s="1" t="s">
        <v>6</v>
      </c>
      <c r="B65" s="2">
        <f t="shared" ref="B65:C65" si="9">SUM(B61:B64)</f>
        <v>1404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311</v>
      </c>
      <c r="B67" s="15" t="s">
        <v>1</v>
      </c>
      <c r="C67" s="19" t="s">
        <v>2</v>
      </c>
    </row>
    <row r="68" spans="1:3" ht="15.75" customHeight="1">
      <c r="A68" s="17" t="s">
        <v>64</v>
      </c>
      <c r="B68" s="32">
        <v>292</v>
      </c>
      <c r="C68" s="4">
        <f>B68/B70</f>
        <v>0.204625087596356</v>
      </c>
    </row>
    <row r="69" spans="1:3" ht="15.75" customHeight="1">
      <c r="A69" s="17" t="s">
        <v>65</v>
      </c>
      <c r="B69" s="32">
        <v>1135</v>
      </c>
      <c r="C69" s="4">
        <f>B69/B70</f>
        <v>0.795374912403644</v>
      </c>
    </row>
    <row r="70" spans="1:3" ht="15.75" customHeight="1">
      <c r="A70" s="1" t="s">
        <v>6</v>
      </c>
      <c r="B70" s="2">
        <f t="shared" ref="B70:C70" si="10">SUM(B67:B69)</f>
        <v>1427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312</v>
      </c>
      <c r="B72" s="15" t="s">
        <v>1</v>
      </c>
      <c r="C72" s="19" t="s">
        <v>2</v>
      </c>
    </row>
    <row r="73" spans="1:3" ht="15.75" customHeight="1">
      <c r="A73" s="17" t="s">
        <v>313</v>
      </c>
      <c r="B73" s="32">
        <v>373</v>
      </c>
      <c r="C73" s="4">
        <f>B73/B75</f>
        <v>0.74302788844621515</v>
      </c>
    </row>
    <row r="74" spans="1:3" ht="15.75" customHeight="1">
      <c r="A74" s="17" t="s">
        <v>314</v>
      </c>
      <c r="B74" s="32">
        <v>129</v>
      </c>
      <c r="C74" s="4">
        <f>B74/B75</f>
        <v>0.25697211155378485</v>
      </c>
    </row>
    <row r="75" spans="1:3" ht="15.75" customHeight="1">
      <c r="A75" s="1" t="s">
        <v>6</v>
      </c>
      <c r="B75" s="2">
        <f t="shared" ref="B75:C75" si="11">SUM(B72:B74)</f>
        <v>502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315</v>
      </c>
      <c r="B77" s="15" t="s">
        <v>1</v>
      </c>
      <c r="C77" s="19" t="s">
        <v>2</v>
      </c>
    </row>
    <row r="78" spans="1:3" ht="15.75" customHeight="1">
      <c r="A78" s="17" t="s">
        <v>316</v>
      </c>
      <c r="B78" s="32">
        <v>339</v>
      </c>
      <c r="C78" s="4">
        <f>B78/B80</f>
        <v>0.6289424860853432</v>
      </c>
    </row>
    <row r="79" spans="1:3" ht="15.75" customHeight="1">
      <c r="A79" s="17" t="s">
        <v>317</v>
      </c>
      <c r="B79" s="32">
        <v>200</v>
      </c>
      <c r="C79" s="4">
        <f>B79/B80</f>
        <v>0.37105751391465674</v>
      </c>
    </row>
    <row r="80" spans="1:3" ht="15.75" customHeight="1">
      <c r="A80" s="1" t="s">
        <v>6</v>
      </c>
      <c r="B80" s="2">
        <f t="shared" ref="B80:C80" si="12">SUM(B77:B79)</f>
        <v>539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318</v>
      </c>
      <c r="B82" s="15" t="s">
        <v>1</v>
      </c>
      <c r="C82" s="19" t="s">
        <v>2</v>
      </c>
    </row>
    <row r="83" spans="1:3" ht="15.75" customHeight="1">
      <c r="A83" s="17" t="s">
        <v>319</v>
      </c>
      <c r="B83" s="32">
        <v>244</v>
      </c>
      <c r="C83" s="4">
        <f>B83/B85</f>
        <v>0.53159041394335516</v>
      </c>
    </row>
    <row r="84" spans="1:3" ht="15.75" customHeight="1">
      <c r="A84" s="17" t="s">
        <v>320</v>
      </c>
      <c r="B84" s="32">
        <v>215</v>
      </c>
      <c r="C84" s="4">
        <f>B84/B85</f>
        <v>0.4684095860566449</v>
      </c>
    </row>
    <row r="85" spans="1:3" ht="15.75" customHeight="1">
      <c r="A85" s="1" t="s">
        <v>6</v>
      </c>
      <c r="B85" s="2">
        <f t="shared" ref="B85:C85" si="13">SUM(B82:B84)</f>
        <v>459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21"/>
      <c r="B87" s="24"/>
      <c r="C87" s="22"/>
    </row>
    <row r="88" spans="1:3" ht="15.75" customHeight="1">
      <c r="A88" s="23"/>
      <c r="B88" s="24"/>
      <c r="C88" s="14"/>
    </row>
    <row r="89" spans="1:3" ht="15.75" customHeight="1">
      <c r="A89" s="23"/>
      <c r="B89" s="24"/>
      <c r="C89" s="14"/>
    </row>
    <row r="90" spans="1:3" ht="15.75" customHeight="1">
      <c r="A90" s="21"/>
      <c r="B90" s="13"/>
      <c r="C90" s="22"/>
    </row>
    <row r="91" spans="1:3" ht="15.75" customHeight="1">
      <c r="A91" s="6"/>
      <c r="B91" s="6"/>
      <c r="C91" s="18"/>
    </row>
    <row r="92" spans="1:3" ht="15.75" customHeight="1">
      <c r="A92" s="21"/>
      <c r="B92" s="24"/>
      <c r="C92" s="22"/>
    </row>
    <row r="93" spans="1:3" ht="15.75" customHeight="1">
      <c r="A93" s="23"/>
      <c r="B93" s="24"/>
      <c r="C93" s="14"/>
    </row>
    <row r="94" spans="1:3" ht="15.75" customHeight="1">
      <c r="A94" s="23"/>
      <c r="B94" s="24"/>
      <c r="C94" s="14"/>
    </row>
    <row r="95" spans="1:3" ht="15.75" customHeight="1">
      <c r="A95" s="21"/>
      <c r="B95" s="13"/>
      <c r="C95" s="22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441</v>
      </c>
      <c r="C2" s="4">
        <f>B2/B5</f>
        <v>7.6165803108808286E-2</v>
      </c>
    </row>
    <row r="3" spans="1:3" ht="15.75" customHeight="1">
      <c r="A3" s="3" t="s">
        <v>4</v>
      </c>
      <c r="B3" s="30">
        <v>245</v>
      </c>
      <c r="C3" s="4">
        <f>B3/B5</f>
        <v>4.231433506044905E-2</v>
      </c>
    </row>
    <row r="4" spans="1:3" ht="15.75" customHeight="1">
      <c r="A4" s="3" t="s">
        <v>5</v>
      </c>
      <c r="B4" s="30">
        <v>5104</v>
      </c>
      <c r="C4" s="4">
        <f>B4/B5</f>
        <v>0.88151986183074271</v>
      </c>
    </row>
    <row r="5" spans="1:3" ht="15.75" customHeight="1">
      <c r="A5" s="1" t="s">
        <v>6</v>
      </c>
      <c r="B5" s="2">
        <f t="shared" ref="B5:C5" si="0">SUM(B2:B4)</f>
        <v>5790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2764</v>
      </c>
      <c r="C8" s="4">
        <f>B8/B15</f>
        <v>0.51062257528172916</v>
      </c>
    </row>
    <row r="9" spans="1:3" ht="15.75" customHeight="1">
      <c r="A9" s="8" t="s">
        <v>9</v>
      </c>
      <c r="B9" s="30">
        <v>144</v>
      </c>
      <c r="C9" s="4">
        <f>B9/B15</f>
        <v>2.6602623314243488E-2</v>
      </c>
    </row>
    <row r="10" spans="1:3" ht="15.75" customHeight="1">
      <c r="A10" s="8" t="s">
        <v>10</v>
      </c>
      <c r="B10" s="30">
        <v>101</v>
      </c>
      <c r="C10" s="4">
        <f>B10/B15</f>
        <v>1.865878440790689E-2</v>
      </c>
    </row>
    <row r="11" spans="1:3" ht="15.75" customHeight="1">
      <c r="A11" s="8" t="s">
        <v>11</v>
      </c>
      <c r="B11" s="30">
        <v>353</v>
      </c>
      <c r="C11" s="4">
        <f>B11/B15</f>
        <v>6.5213375207832991E-2</v>
      </c>
    </row>
    <row r="12" spans="1:3" ht="15.75" customHeight="1">
      <c r="A12" s="9" t="s">
        <v>12</v>
      </c>
      <c r="B12" s="30">
        <v>87</v>
      </c>
      <c r="C12" s="4">
        <f>B12/B15</f>
        <v>1.607241825235544E-2</v>
      </c>
    </row>
    <row r="13" spans="1:3" ht="15.75" customHeight="1">
      <c r="A13" s="3" t="s">
        <v>13</v>
      </c>
      <c r="B13" s="30">
        <v>222</v>
      </c>
      <c r="C13" s="4">
        <f>B13/B15</f>
        <v>4.1012377609458708E-2</v>
      </c>
    </row>
    <row r="14" spans="1:3" ht="15.75" customHeight="1">
      <c r="A14" s="3" t="s">
        <v>14</v>
      </c>
      <c r="B14" s="30">
        <v>1742</v>
      </c>
      <c r="C14" s="4">
        <f>B14/B15</f>
        <v>0.32181784592647328</v>
      </c>
    </row>
    <row r="15" spans="1:3" ht="15.75" customHeight="1">
      <c r="A15" s="1" t="s">
        <v>6</v>
      </c>
      <c r="B15" s="2">
        <f t="shared" ref="B15:C15" si="1">SUM(B8:B14)</f>
        <v>5413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94</v>
      </c>
      <c r="C18" s="4">
        <f>B18/B25</f>
        <v>1.6625397948355148E-2</v>
      </c>
    </row>
    <row r="19" spans="1:3" ht="15.75" customHeight="1">
      <c r="A19" s="3" t="s">
        <v>17</v>
      </c>
      <c r="B19" s="30">
        <v>42</v>
      </c>
      <c r="C19" s="4">
        <f>B19/B25</f>
        <v>7.428369296073576E-3</v>
      </c>
    </row>
    <row r="20" spans="1:3" ht="15.75" customHeight="1">
      <c r="A20" s="3" t="s">
        <v>18</v>
      </c>
      <c r="B20" s="30">
        <v>918</v>
      </c>
      <c r="C20" s="4">
        <f>B20/B25</f>
        <v>0.16236292889989387</v>
      </c>
    </row>
    <row r="21" spans="1:3" ht="15.75" customHeight="1">
      <c r="A21" s="3" t="s">
        <v>19</v>
      </c>
      <c r="B21" s="30">
        <v>705</v>
      </c>
      <c r="C21" s="4">
        <f>B21/B25</f>
        <v>0.1246904846126636</v>
      </c>
    </row>
    <row r="22" spans="1:3" ht="15.75" customHeight="1">
      <c r="A22" s="3" t="s">
        <v>20</v>
      </c>
      <c r="B22" s="30">
        <v>3407</v>
      </c>
      <c r="C22" s="4">
        <f>B22/B25</f>
        <v>0.60258224266006366</v>
      </c>
    </row>
    <row r="23" spans="1:3" ht="15.75" customHeight="1">
      <c r="A23" s="3" t="s">
        <v>21</v>
      </c>
      <c r="B23" s="30">
        <v>53</v>
      </c>
      <c r="C23" s="4">
        <f>B23/B25</f>
        <v>9.3738945879023698E-3</v>
      </c>
    </row>
    <row r="24" spans="1:3" ht="15.75" customHeight="1">
      <c r="A24" s="10" t="s">
        <v>22</v>
      </c>
      <c r="B24" s="31">
        <v>435</v>
      </c>
      <c r="C24" s="11">
        <f>B24/B25</f>
        <v>7.6936681995047759E-2</v>
      </c>
    </row>
    <row r="25" spans="1:3" ht="15.75" customHeight="1">
      <c r="A25" s="1" t="s">
        <v>6</v>
      </c>
      <c r="B25" s="2">
        <f t="shared" ref="B25:C25" si="2">SUM(B18:B24)</f>
        <v>5654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2276</v>
      </c>
      <c r="C28" s="4">
        <f>B28/B31</f>
        <v>0.41953917050691242</v>
      </c>
    </row>
    <row r="29" spans="1:3" ht="15.75" customHeight="1">
      <c r="A29" s="3" t="s">
        <v>25</v>
      </c>
      <c r="B29" s="30">
        <v>1410</v>
      </c>
      <c r="C29" s="4">
        <f>B29/B31</f>
        <v>0.25990783410138246</v>
      </c>
    </row>
    <row r="30" spans="1:3" ht="15.75" customHeight="1">
      <c r="A30" s="3" t="s">
        <v>26</v>
      </c>
      <c r="B30" s="30">
        <v>1739</v>
      </c>
      <c r="C30" s="4">
        <f>B30/B31</f>
        <v>0.32055299539170506</v>
      </c>
    </row>
    <row r="31" spans="1:3" ht="15.75" customHeight="1">
      <c r="A31" s="1" t="s">
        <v>6</v>
      </c>
      <c r="B31" s="2">
        <f t="shared" ref="B31:C31" si="3">SUM(B28:B30)</f>
        <v>5425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3344</v>
      </c>
      <c r="C34" s="4">
        <f>B34/B37</f>
        <v>0.67541910725106036</v>
      </c>
    </row>
    <row r="35" spans="1:3" ht="15.75" customHeight="1">
      <c r="A35" s="3" t="s">
        <v>29</v>
      </c>
      <c r="B35" s="30">
        <v>962</v>
      </c>
      <c r="C35" s="4">
        <f>B35/B37</f>
        <v>0.19430418097354069</v>
      </c>
    </row>
    <row r="36" spans="1:3" ht="15.75" customHeight="1">
      <c r="A36" s="3" t="s">
        <v>30</v>
      </c>
      <c r="B36" s="30">
        <v>645</v>
      </c>
      <c r="C36" s="4">
        <f>B36/B37</f>
        <v>0.1302767117753989</v>
      </c>
    </row>
    <row r="37" spans="1:3" ht="15.75" customHeight="1">
      <c r="A37" s="1" t="s">
        <v>6</v>
      </c>
      <c r="B37" s="2">
        <f t="shared" ref="B37:C37" si="4">SUM(B34:B36)</f>
        <v>4951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3596</v>
      </c>
      <c r="C40" s="4">
        <f>B40/B42</f>
        <v>0.6996108949416342</v>
      </c>
    </row>
    <row r="41" spans="1:3" ht="15.75" customHeight="1">
      <c r="A41" s="17" t="s">
        <v>33</v>
      </c>
      <c r="B41" s="32">
        <v>1544</v>
      </c>
      <c r="C41" s="4">
        <f>B41/B42</f>
        <v>0.30038910505836575</v>
      </c>
    </row>
    <row r="42" spans="1:3" ht="15.75" customHeight="1">
      <c r="A42" s="1" t="s">
        <v>6</v>
      </c>
      <c r="B42" s="2">
        <f t="shared" ref="B42:C42" si="5">SUM(B39:B41)</f>
        <v>5140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1704</v>
      </c>
      <c r="C45" s="4">
        <f>B45/B47</f>
        <v>0.34209997992371011</v>
      </c>
    </row>
    <row r="46" spans="1:3" ht="15.75" customHeight="1">
      <c r="A46" s="17" t="s">
        <v>36</v>
      </c>
      <c r="B46" s="32">
        <v>3277</v>
      </c>
      <c r="C46" s="4">
        <f>B46/B47</f>
        <v>0.65790002007628989</v>
      </c>
    </row>
    <row r="47" spans="1:3" ht="15.75" customHeight="1">
      <c r="A47" s="1" t="s">
        <v>6</v>
      </c>
      <c r="B47" s="2">
        <f t="shared" ref="B47:C47" si="6">SUM(B44:B46)</f>
        <v>4981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1869</v>
      </c>
      <c r="C50" s="4">
        <f>B50/B53</f>
        <v>0.38228676620985885</v>
      </c>
    </row>
    <row r="51" spans="1:3" ht="15.75" customHeight="1">
      <c r="A51" s="3" t="s">
        <v>39</v>
      </c>
      <c r="B51" s="30">
        <v>1578</v>
      </c>
      <c r="C51" s="4">
        <f>B51/B53</f>
        <v>0.32276539169564328</v>
      </c>
    </row>
    <row r="52" spans="1:3" ht="15.75" customHeight="1">
      <c r="A52" s="3" t="s">
        <v>40</v>
      </c>
      <c r="B52" s="30">
        <v>1442</v>
      </c>
      <c r="C52" s="4">
        <f>B52/B53</f>
        <v>0.29494784209449787</v>
      </c>
    </row>
    <row r="53" spans="1:3" ht="15.75" customHeight="1">
      <c r="A53" s="1" t="s">
        <v>6</v>
      </c>
      <c r="B53" s="2">
        <f t="shared" ref="B53:C53" si="7">SUM(B50:B52)</f>
        <v>4889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3441</v>
      </c>
      <c r="C56" s="4">
        <f>B56/B58</f>
        <v>0.73072839244000853</v>
      </c>
    </row>
    <row r="57" spans="1:3" ht="15.75" customHeight="1">
      <c r="A57" s="17" t="s">
        <v>43</v>
      </c>
      <c r="B57" s="32">
        <v>1268</v>
      </c>
      <c r="C57" s="4">
        <f>B57/B58</f>
        <v>0.26927160755999152</v>
      </c>
    </row>
    <row r="58" spans="1:3" ht="15.75" customHeight="1">
      <c r="A58" s="1" t="s">
        <v>6</v>
      </c>
      <c r="B58" s="2">
        <f t="shared" ref="B58:C58" si="8">SUM(B55:B57)</f>
        <v>4709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574</v>
      </c>
      <c r="C61" s="4">
        <f>B61/B65</f>
        <v>0.11624139327663022</v>
      </c>
    </row>
    <row r="62" spans="1:3" ht="15.75" customHeight="1">
      <c r="A62" s="3" t="s">
        <v>46</v>
      </c>
      <c r="B62" s="30">
        <v>1036</v>
      </c>
      <c r="C62" s="4">
        <f>B62/B65</f>
        <v>0.20980153908464966</v>
      </c>
    </row>
    <row r="63" spans="1:3" ht="15.75" customHeight="1">
      <c r="A63" s="3" t="s">
        <v>47</v>
      </c>
      <c r="B63" s="30">
        <v>849</v>
      </c>
      <c r="C63" s="4">
        <f>B63/B65</f>
        <v>0.17193195625759417</v>
      </c>
    </row>
    <row r="64" spans="1:3" ht="15.75" customHeight="1">
      <c r="A64" s="3" t="s">
        <v>48</v>
      </c>
      <c r="B64" s="30">
        <v>2479</v>
      </c>
      <c r="C64" s="4">
        <f>B64/B65</f>
        <v>0.50202511138112593</v>
      </c>
    </row>
    <row r="65" spans="1:3" ht="15.75" customHeight="1">
      <c r="A65" s="1" t="s">
        <v>6</v>
      </c>
      <c r="B65" s="2">
        <f t="shared" ref="B65:C65" si="9">SUM(B61:B64)</f>
        <v>4938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49</v>
      </c>
      <c r="B67" s="2" t="s">
        <v>1</v>
      </c>
      <c r="C67" s="7" t="s">
        <v>2</v>
      </c>
    </row>
    <row r="68" spans="1:3" ht="15.75" customHeight="1">
      <c r="A68" s="8" t="s">
        <v>50</v>
      </c>
      <c r="B68" s="30">
        <v>1224</v>
      </c>
      <c r="C68" s="4">
        <f>B68/B75</f>
        <v>0.25569250052224773</v>
      </c>
    </row>
    <row r="69" spans="1:3" ht="15.75" customHeight="1">
      <c r="A69" s="8" t="s">
        <v>51</v>
      </c>
      <c r="B69" s="30">
        <v>410</v>
      </c>
      <c r="C69" s="4">
        <f>B69/B75</f>
        <v>8.5648631710883646E-2</v>
      </c>
    </row>
    <row r="70" spans="1:3" ht="15.75" customHeight="1">
      <c r="A70" s="8" t="s">
        <v>52</v>
      </c>
      <c r="B70" s="30">
        <v>1252</v>
      </c>
      <c r="C70" s="4">
        <f>B70/B75</f>
        <v>0.26154167537079592</v>
      </c>
    </row>
    <row r="71" spans="1:3" ht="15.75" customHeight="1">
      <c r="A71" s="8" t="s">
        <v>53</v>
      </c>
      <c r="B71" s="30">
        <v>535</v>
      </c>
      <c r="C71" s="4">
        <f>B71/B75</f>
        <v>0.11176101942761646</v>
      </c>
    </row>
    <row r="72" spans="1:3" ht="15.75" customHeight="1">
      <c r="A72" s="3" t="s">
        <v>54</v>
      </c>
      <c r="B72" s="30">
        <v>372</v>
      </c>
      <c r="C72" s="4">
        <f>B72/B75</f>
        <v>7.771046584499687E-2</v>
      </c>
    </row>
    <row r="73" spans="1:3" ht="15.75" customHeight="1">
      <c r="A73" s="3" t="s">
        <v>55</v>
      </c>
      <c r="B73" s="30">
        <v>304</v>
      </c>
      <c r="C73" s="4">
        <f>B73/B75</f>
        <v>6.3505326927094208E-2</v>
      </c>
    </row>
    <row r="74" spans="1:3" ht="15.75" customHeight="1">
      <c r="A74" s="3" t="s">
        <v>56</v>
      </c>
      <c r="B74" s="30">
        <v>690</v>
      </c>
      <c r="C74" s="4">
        <f>B74/B75</f>
        <v>0.14414038019636516</v>
      </c>
    </row>
    <row r="75" spans="1:3" ht="15.75" customHeight="1">
      <c r="A75" s="1" t="s">
        <v>6</v>
      </c>
      <c r="B75" s="2">
        <f t="shared" ref="B75:C75" si="10">SUM(B68:B74)</f>
        <v>4787</v>
      </c>
      <c r="C75" s="7">
        <f t="shared" si="10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321</v>
      </c>
      <c r="B77" s="2" t="s">
        <v>1</v>
      </c>
      <c r="C77" s="7" t="s">
        <v>2</v>
      </c>
    </row>
    <row r="78" spans="1:3" ht="15.75" customHeight="1">
      <c r="A78" s="3" t="s">
        <v>322</v>
      </c>
      <c r="B78" s="30">
        <v>2278</v>
      </c>
      <c r="C78" s="4">
        <f>B78/B81</f>
        <v>0.38642917726887194</v>
      </c>
    </row>
    <row r="79" spans="1:3" ht="15.75" customHeight="1">
      <c r="A79" s="3" t="s">
        <v>323</v>
      </c>
      <c r="B79" s="30">
        <v>133</v>
      </c>
      <c r="C79" s="4">
        <f>B79/B81</f>
        <v>2.2561492790500424E-2</v>
      </c>
    </row>
    <row r="80" spans="1:3" ht="15.75" customHeight="1">
      <c r="A80" s="3" t="s">
        <v>324</v>
      </c>
      <c r="B80" s="30">
        <v>3484</v>
      </c>
      <c r="C80" s="4">
        <f>B80/B81</f>
        <v>0.5910093299406276</v>
      </c>
    </row>
    <row r="81" spans="1:3" ht="15.75" customHeight="1">
      <c r="A81" s="1" t="s">
        <v>6</v>
      </c>
      <c r="B81" s="2">
        <f t="shared" ref="B81:C81" si="11">SUM(B78:B80)</f>
        <v>5895</v>
      </c>
      <c r="C81" s="7">
        <f t="shared" si="11"/>
        <v>1</v>
      </c>
    </row>
    <row r="82" spans="1:3" ht="15.75" customHeight="1">
      <c r="A82" s="6"/>
      <c r="B82" s="6"/>
      <c r="C82" s="18"/>
    </row>
    <row r="83" spans="1:3" ht="15.75" customHeight="1">
      <c r="A83" s="1" t="s">
        <v>325</v>
      </c>
      <c r="B83" s="2" t="s">
        <v>1</v>
      </c>
      <c r="C83" s="7" t="s">
        <v>2</v>
      </c>
    </row>
    <row r="84" spans="1:3" ht="15.75" customHeight="1">
      <c r="A84" s="3" t="s">
        <v>326</v>
      </c>
      <c r="B84" s="30">
        <v>2109</v>
      </c>
      <c r="C84" s="4">
        <f>B84/B88</f>
        <v>0.55137254901960786</v>
      </c>
    </row>
    <row r="85" spans="1:3" ht="15.75" customHeight="1">
      <c r="A85" s="3" t="s">
        <v>327</v>
      </c>
      <c r="B85" s="30">
        <v>565</v>
      </c>
      <c r="C85" s="4">
        <f>B85/B88</f>
        <v>0.1477124183006536</v>
      </c>
    </row>
    <row r="86" spans="1:3" ht="15.75" customHeight="1">
      <c r="A86" s="3" t="s">
        <v>328</v>
      </c>
      <c r="B86" s="30">
        <v>699</v>
      </c>
      <c r="C86" s="4">
        <f>B86/B88</f>
        <v>0.18274509803921568</v>
      </c>
    </row>
    <row r="87" spans="1:3" ht="15.75" customHeight="1">
      <c r="A87" s="3" t="s">
        <v>329</v>
      </c>
      <c r="B87" s="30">
        <v>452</v>
      </c>
      <c r="C87" s="4">
        <f>B87/B88</f>
        <v>0.11816993464052288</v>
      </c>
    </row>
    <row r="88" spans="1:3" ht="15.75" customHeight="1">
      <c r="A88" s="1" t="s">
        <v>6</v>
      </c>
      <c r="B88" s="2">
        <f t="shared" ref="B88:C88" si="12">SUM(B84:B87)</f>
        <v>3825</v>
      </c>
      <c r="C88" s="7">
        <f t="shared" si="12"/>
        <v>1</v>
      </c>
    </row>
    <row r="89" spans="1:3" ht="15.75" customHeight="1">
      <c r="A89" s="6"/>
      <c r="B89" s="6"/>
      <c r="C89" s="18"/>
    </row>
    <row r="90" spans="1:3" ht="15.75" customHeight="1">
      <c r="A90" s="21"/>
      <c r="B90" s="24"/>
      <c r="C90" s="22"/>
    </row>
    <row r="91" spans="1:3" ht="15.75" customHeight="1">
      <c r="A91" s="23"/>
      <c r="B91" s="24"/>
      <c r="C91" s="14"/>
    </row>
    <row r="92" spans="1:3" ht="15.75" customHeight="1">
      <c r="A92" s="23"/>
      <c r="B92" s="24"/>
      <c r="C92" s="14"/>
    </row>
    <row r="93" spans="1:3" ht="15.75" customHeight="1">
      <c r="A93" s="21"/>
      <c r="B93" s="13"/>
      <c r="C93" s="22"/>
    </row>
    <row r="94" spans="1:3" ht="15.75" customHeight="1">
      <c r="A94" s="6"/>
      <c r="B94" s="6"/>
      <c r="C94" s="18"/>
    </row>
    <row r="95" spans="1:3" ht="15.75" customHeight="1">
      <c r="A95" s="21"/>
      <c r="B95" s="24"/>
      <c r="C95" s="22"/>
    </row>
    <row r="96" spans="1:3" ht="15.75" customHeight="1">
      <c r="A96" s="23"/>
      <c r="B96" s="24"/>
      <c r="C96" s="14"/>
    </row>
    <row r="97" spans="1:3" ht="15.75" customHeight="1">
      <c r="A97" s="23"/>
      <c r="B97" s="24"/>
      <c r="C97" s="14"/>
    </row>
    <row r="98" spans="1:3" ht="15.75" customHeight="1">
      <c r="A98" s="21"/>
      <c r="B98" s="13"/>
      <c r="C98" s="22"/>
    </row>
    <row r="99" spans="1:3" ht="15.75" customHeight="1">
      <c r="C99" s="29"/>
    </row>
    <row r="100" spans="1:3" ht="15.75" customHeight="1">
      <c r="C100" s="29"/>
    </row>
    <row r="101" spans="1:3" ht="15.75" customHeight="1">
      <c r="C101" s="29"/>
    </row>
    <row r="102" spans="1:3" ht="15.75" customHeight="1">
      <c r="C102" s="29"/>
    </row>
    <row r="103" spans="1:3" ht="15.75" customHeight="1">
      <c r="C103" s="29"/>
    </row>
    <row r="104" spans="1:3" ht="15.75" customHeight="1">
      <c r="C104" s="29"/>
    </row>
    <row r="105" spans="1:3" ht="15.75" customHeight="1">
      <c r="C105" s="29"/>
    </row>
    <row r="106" spans="1:3" ht="15.75" customHeight="1">
      <c r="C106" s="29"/>
    </row>
    <row r="107" spans="1:3" ht="15.75" customHeight="1">
      <c r="C107" s="29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119</v>
      </c>
      <c r="C2" s="4">
        <f>B2/B5</f>
        <v>4.6666666666666669E-2</v>
      </c>
    </row>
    <row r="3" spans="1:3" ht="15.75" customHeight="1">
      <c r="A3" s="3" t="s">
        <v>4</v>
      </c>
      <c r="B3" s="30">
        <v>105</v>
      </c>
      <c r="C3" s="4">
        <f>B3/B5</f>
        <v>4.1176470588235294E-2</v>
      </c>
    </row>
    <row r="4" spans="1:3" ht="15.75" customHeight="1">
      <c r="A4" s="3" t="s">
        <v>5</v>
      </c>
      <c r="B4" s="30">
        <v>2326</v>
      </c>
      <c r="C4" s="4">
        <f>B4/B5</f>
        <v>0.912156862745098</v>
      </c>
    </row>
    <row r="5" spans="1:3" ht="15.75" customHeight="1">
      <c r="A5" s="1" t="s">
        <v>6</v>
      </c>
      <c r="B5" s="2">
        <f t="shared" ref="B5:C5" si="0">SUM(B2:B4)</f>
        <v>2550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1439</v>
      </c>
      <c r="C8" s="4">
        <f>B8/B15</f>
        <v>0.58472165786265751</v>
      </c>
    </row>
    <row r="9" spans="1:3" ht="15.75" customHeight="1">
      <c r="A9" s="8" t="s">
        <v>9</v>
      </c>
      <c r="B9" s="30">
        <v>53</v>
      </c>
      <c r="C9" s="4">
        <f>B9/B15</f>
        <v>2.1535960991466884E-2</v>
      </c>
    </row>
    <row r="10" spans="1:3" ht="15.75" customHeight="1">
      <c r="A10" s="8" t="s">
        <v>10</v>
      </c>
      <c r="B10" s="30">
        <v>31</v>
      </c>
      <c r="C10" s="4">
        <f>B10/B15</f>
        <v>1.259650548557497E-2</v>
      </c>
    </row>
    <row r="11" spans="1:3" ht="15.75" customHeight="1">
      <c r="A11" s="8" t="s">
        <v>11</v>
      </c>
      <c r="B11" s="30">
        <v>245</v>
      </c>
      <c r="C11" s="4">
        <f>B11/B15</f>
        <v>9.9553027224705409E-2</v>
      </c>
    </row>
    <row r="12" spans="1:3" ht="15.75" customHeight="1">
      <c r="A12" s="9" t="s">
        <v>12</v>
      </c>
      <c r="B12" s="30">
        <v>61</v>
      </c>
      <c r="C12" s="4">
        <f>B12/B15</f>
        <v>2.4786672084518489E-2</v>
      </c>
    </row>
    <row r="13" spans="1:3" ht="15.75" customHeight="1">
      <c r="A13" s="3" t="s">
        <v>13</v>
      </c>
      <c r="B13" s="30">
        <v>70</v>
      </c>
      <c r="C13" s="4">
        <f>B13/B15</f>
        <v>2.8443722064201545E-2</v>
      </c>
    </row>
    <row r="14" spans="1:3" ht="15.75" customHeight="1">
      <c r="A14" s="3" t="s">
        <v>14</v>
      </c>
      <c r="B14" s="30">
        <v>562</v>
      </c>
      <c r="C14" s="4">
        <f>B14/B15</f>
        <v>0.22836245428687527</v>
      </c>
    </row>
    <row r="15" spans="1:3" ht="15.75" customHeight="1">
      <c r="A15" s="1" t="s">
        <v>6</v>
      </c>
      <c r="B15" s="2">
        <f t="shared" ref="B15:C15" si="1">SUM(B8:B14)</f>
        <v>2461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34</v>
      </c>
      <c r="C18" s="4">
        <f>B18/B25</f>
        <v>1.3654618473895583E-2</v>
      </c>
    </row>
    <row r="19" spans="1:3" ht="15.75" customHeight="1">
      <c r="A19" s="3" t="s">
        <v>17</v>
      </c>
      <c r="B19" s="30">
        <v>17</v>
      </c>
      <c r="C19" s="4">
        <f>B19/B25</f>
        <v>6.8273092369477914E-3</v>
      </c>
    </row>
    <row r="20" spans="1:3" ht="15.75" customHeight="1">
      <c r="A20" s="3" t="s">
        <v>18</v>
      </c>
      <c r="B20" s="30">
        <v>318</v>
      </c>
      <c r="C20" s="4">
        <f>B20/B25</f>
        <v>0.12771084337349398</v>
      </c>
    </row>
    <row r="21" spans="1:3" ht="15.75" customHeight="1">
      <c r="A21" s="3" t="s">
        <v>19</v>
      </c>
      <c r="B21" s="30">
        <v>587</v>
      </c>
      <c r="C21" s="4">
        <f>B21/B25</f>
        <v>0.2357429718875502</v>
      </c>
    </row>
    <row r="22" spans="1:3" ht="15.75" customHeight="1">
      <c r="A22" s="3" t="s">
        <v>20</v>
      </c>
      <c r="B22" s="30">
        <v>1431</v>
      </c>
      <c r="C22" s="4">
        <f>B22/B25</f>
        <v>0.57469879518072287</v>
      </c>
    </row>
    <row r="23" spans="1:3" ht="15.75" customHeight="1">
      <c r="A23" s="3" t="s">
        <v>21</v>
      </c>
      <c r="B23" s="30">
        <v>18</v>
      </c>
      <c r="C23" s="4">
        <f>B23/B25</f>
        <v>7.2289156626506026E-3</v>
      </c>
    </row>
    <row r="24" spans="1:3" ht="15.75" customHeight="1">
      <c r="A24" s="10" t="s">
        <v>22</v>
      </c>
      <c r="B24" s="31">
        <v>85</v>
      </c>
      <c r="C24" s="11">
        <f>B24/B25</f>
        <v>3.4136546184738957E-2</v>
      </c>
    </row>
    <row r="25" spans="1:3" ht="15.75" customHeight="1">
      <c r="A25" s="1" t="s">
        <v>6</v>
      </c>
      <c r="B25" s="2">
        <f t="shared" ref="B25:C25" si="2">SUM(B18:B24)</f>
        <v>2490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524</v>
      </c>
      <c r="C28" s="4">
        <f>B28/B31</f>
        <v>0.21679768307819611</v>
      </c>
    </row>
    <row r="29" spans="1:3" ht="15.75" customHeight="1">
      <c r="A29" s="3" t="s">
        <v>25</v>
      </c>
      <c r="B29" s="30">
        <v>879</v>
      </c>
      <c r="C29" s="4">
        <f>B29/B31</f>
        <v>0.36367397600330986</v>
      </c>
    </row>
    <row r="30" spans="1:3" ht="15.75" customHeight="1">
      <c r="A30" s="3" t="s">
        <v>26</v>
      </c>
      <c r="B30" s="30">
        <v>1014</v>
      </c>
      <c r="C30" s="4">
        <f>B30/B31</f>
        <v>0.419528340918494</v>
      </c>
    </row>
    <row r="31" spans="1:3" ht="15.75" customHeight="1">
      <c r="A31" s="1" t="s">
        <v>6</v>
      </c>
      <c r="B31" s="2">
        <f t="shared" ref="B31:C31" si="3">SUM(B28:B30)</f>
        <v>2417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1892</v>
      </c>
      <c r="C34" s="4">
        <f>B34/B37</f>
        <v>0.8095849379546427</v>
      </c>
    </row>
    <row r="35" spans="1:3" ht="15.75" customHeight="1">
      <c r="A35" s="3" t="s">
        <v>29</v>
      </c>
      <c r="B35" s="30">
        <v>299</v>
      </c>
      <c r="C35" s="4">
        <f>B35/B37</f>
        <v>0.12794180573384681</v>
      </c>
    </row>
    <row r="36" spans="1:3" ht="15.75" customHeight="1">
      <c r="A36" s="3" t="s">
        <v>30</v>
      </c>
      <c r="B36" s="30">
        <v>146</v>
      </c>
      <c r="C36" s="4">
        <f>B36/B37</f>
        <v>6.2473256311510482E-2</v>
      </c>
    </row>
    <row r="37" spans="1:3" ht="15.75" customHeight="1">
      <c r="A37" s="1" t="s">
        <v>6</v>
      </c>
      <c r="B37" s="2">
        <f t="shared" ref="B37:C37" si="4">SUM(B34:B36)</f>
        <v>2337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1794</v>
      </c>
      <c r="C40" s="4">
        <f>B40/B42</f>
        <v>0.76405451448040884</v>
      </c>
    </row>
    <row r="41" spans="1:3" ht="15.75" customHeight="1">
      <c r="A41" s="17" t="s">
        <v>33</v>
      </c>
      <c r="B41" s="32">
        <v>554</v>
      </c>
      <c r="C41" s="4">
        <f>B41/B42</f>
        <v>0.23594548551959113</v>
      </c>
    </row>
    <row r="42" spans="1:3" ht="15.75" customHeight="1">
      <c r="A42" s="1" t="s">
        <v>6</v>
      </c>
      <c r="B42" s="2">
        <f t="shared" ref="B42:C42" si="5">SUM(B39:B41)</f>
        <v>2348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811</v>
      </c>
      <c r="C45" s="4">
        <f>B45/B47</f>
        <v>0.35445804195804198</v>
      </c>
    </row>
    <row r="46" spans="1:3" ht="15.75" customHeight="1">
      <c r="A46" s="17" t="s">
        <v>36</v>
      </c>
      <c r="B46" s="32">
        <v>1477</v>
      </c>
      <c r="C46" s="4">
        <f>B46/B47</f>
        <v>0.64554195804195802</v>
      </c>
    </row>
    <row r="47" spans="1:3" ht="15.75" customHeight="1">
      <c r="A47" s="1" t="s">
        <v>6</v>
      </c>
      <c r="B47" s="2">
        <f t="shared" ref="B47:C47" si="6">SUM(B44:B46)</f>
        <v>2288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992</v>
      </c>
      <c r="C50" s="4">
        <f>B50/B53</f>
        <v>0.43527863097849934</v>
      </c>
    </row>
    <row r="51" spans="1:3" ht="15.75" customHeight="1">
      <c r="A51" s="3" t="s">
        <v>39</v>
      </c>
      <c r="B51" s="30">
        <v>607</v>
      </c>
      <c r="C51" s="4">
        <f>B51/B53</f>
        <v>0.26634488810881968</v>
      </c>
    </row>
    <row r="52" spans="1:3" ht="15.75" customHeight="1">
      <c r="A52" s="3" t="s">
        <v>40</v>
      </c>
      <c r="B52" s="30">
        <v>680</v>
      </c>
      <c r="C52" s="4">
        <f>B52/B53</f>
        <v>0.29837648091268099</v>
      </c>
    </row>
    <row r="53" spans="1:3" ht="15.75" customHeight="1">
      <c r="A53" s="1" t="s">
        <v>6</v>
      </c>
      <c r="B53" s="2">
        <f t="shared" ref="B53:C53" si="7">SUM(B50:B52)</f>
        <v>2279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1676</v>
      </c>
      <c r="C56" s="4">
        <f>B56/B58</f>
        <v>0.77022058823529416</v>
      </c>
    </row>
    <row r="57" spans="1:3" ht="15.75" customHeight="1">
      <c r="A57" s="17" t="s">
        <v>43</v>
      </c>
      <c r="B57" s="32">
        <v>500</v>
      </c>
      <c r="C57" s="4">
        <f>B57/B58</f>
        <v>0.22977941176470587</v>
      </c>
    </row>
    <row r="58" spans="1:3" ht="15.75" customHeight="1">
      <c r="A58" s="1" t="s">
        <v>6</v>
      </c>
      <c r="B58" s="2">
        <f t="shared" ref="B58:C58" si="8">SUM(B55:B57)</f>
        <v>2176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271</v>
      </c>
      <c r="C61" s="4">
        <f>B61/B65</f>
        <v>0.12196219621962197</v>
      </c>
    </row>
    <row r="62" spans="1:3" ht="15.75" customHeight="1">
      <c r="A62" s="3" t="s">
        <v>46</v>
      </c>
      <c r="B62" s="30">
        <v>548</v>
      </c>
      <c r="C62" s="4">
        <f>B62/B65</f>
        <v>0.24662466246624662</v>
      </c>
    </row>
    <row r="63" spans="1:3" ht="15.75" customHeight="1">
      <c r="A63" s="3" t="s">
        <v>47</v>
      </c>
      <c r="B63" s="30">
        <v>324</v>
      </c>
      <c r="C63" s="4">
        <f>B63/B65</f>
        <v>0.14581458145814583</v>
      </c>
    </row>
    <row r="64" spans="1:3" ht="15.75" customHeight="1">
      <c r="A64" s="3" t="s">
        <v>48</v>
      </c>
      <c r="B64" s="30">
        <v>1079</v>
      </c>
      <c r="C64" s="4">
        <f>B64/B65</f>
        <v>0.4855985598559856</v>
      </c>
    </row>
    <row r="65" spans="1:3" ht="15.75" customHeight="1">
      <c r="A65" s="1" t="s">
        <v>6</v>
      </c>
      <c r="B65" s="2">
        <f t="shared" ref="B65:C65" si="9">SUM(B61:B64)</f>
        <v>2222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330</v>
      </c>
      <c r="B67" s="15" t="s">
        <v>1</v>
      </c>
      <c r="C67" s="19" t="s">
        <v>2</v>
      </c>
    </row>
    <row r="68" spans="1:3" ht="15.75" customHeight="1">
      <c r="A68" s="17" t="s">
        <v>331</v>
      </c>
      <c r="B68" s="32">
        <v>280</v>
      </c>
      <c r="C68" s="4">
        <f>B68/B70</f>
        <v>0.39106145251396646</v>
      </c>
    </row>
    <row r="69" spans="1:3" ht="15.75" customHeight="1">
      <c r="A69" s="17" t="s">
        <v>332</v>
      </c>
      <c r="B69" s="32">
        <v>436</v>
      </c>
      <c r="C69" s="4">
        <f>B69/B70</f>
        <v>0.60893854748603349</v>
      </c>
    </row>
    <row r="70" spans="1:3" ht="15.75" customHeight="1">
      <c r="A70" s="1" t="s">
        <v>6</v>
      </c>
      <c r="B70" s="2">
        <f t="shared" ref="B70:C70" si="10">SUM(B67:B69)</f>
        <v>716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333</v>
      </c>
      <c r="B72" s="15" t="s">
        <v>1</v>
      </c>
      <c r="C72" s="19" t="s">
        <v>2</v>
      </c>
    </row>
    <row r="73" spans="1:3" ht="15.75" customHeight="1">
      <c r="A73" s="17" t="s">
        <v>334</v>
      </c>
      <c r="B73" s="32">
        <v>1196</v>
      </c>
      <c r="C73" s="4">
        <f>B73/B75</f>
        <v>0.45736137667304017</v>
      </c>
    </row>
    <row r="74" spans="1:3" ht="15.75" customHeight="1">
      <c r="A74" s="17" t="s">
        <v>335</v>
      </c>
      <c r="B74" s="32">
        <v>1419</v>
      </c>
      <c r="C74" s="4">
        <f>B74/B75</f>
        <v>0.54263862332695989</v>
      </c>
    </row>
    <row r="75" spans="1:3" ht="15.75" customHeight="1">
      <c r="A75" s="1" t="s">
        <v>6</v>
      </c>
      <c r="B75" s="2">
        <f t="shared" ref="B75:C75" si="11">SUM(B72:B74)</f>
        <v>2615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1:3" ht="15.75" customHeight="1">
      <c r="A81" s="6"/>
      <c r="B81" s="6"/>
      <c r="C81" s="18"/>
    </row>
    <row r="82" spans="1:3" ht="15.75" customHeight="1">
      <c r="A82" s="21"/>
      <c r="B82" s="24"/>
      <c r="C82" s="22"/>
    </row>
    <row r="83" spans="1:3" ht="15.75" customHeight="1">
      <c r="A83" s="23"/>
      <c r="B83" s="24"/>
      <c r="C83" s="14"/>
    </row>
    <row r="84" spans="1:3" ht="15.75" customHeight="1">
      <c r="A84" s="23"/>
      <c r="B84" s="24"/>
      <c r="C84" s="14"/>
    </row>
    <row r="85" spans="1:3" ht="15.75" customHeight="1">
      <c r="A85" s="21"/>
      <c r="B85" s="13"/>
      <c r="C85" s="22"/>
    </row>
    <row r="86" spans="1:3" ht="15.75" customHeight="1">
      <c r="C86" s="29"/>
    </row>
    <row r="87" spans="1:3" ht="15.75" customHeight="1">
      <c r="C87" s="29"/>
    </row>
    <row r="88" spans="1:3" ht="15.75" customHeight="1">
      <c r="C88" s="29"/>
    </row>
    <row r="89" spans="1:3" ht="15.75" customHeight="1">
      <c r="C89" s="29"/>
    </row>
    <row r="90" spans="1:3" ht="15.75" customHeight="1">
      <c r="C90" s="29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1170</v>
      </c>
      <c r="C2" s="4">
        <f>B2/B5</f>
        <v>7.6761579845164671E-2</v>
      </c>
    </row>
    <row r="3" spans="1:3" ht="15.75" customHeight="1">
      <c r="A3" s="3" t="s">
        <v>4</v>
      </c>
      <c r="B3" s="30">
        <v>638</v>
      </c>
      <c r="C3" s="4">
        <f>B3/B5</f>
        <v>4.1858023881380393E-2</v>
      </c>
    </row>
    <row r="4" spans="1:3" ht="15.75" customHeight="1">
      <c r="A4" s="3" t="s">
        <v>5</v>
      </c>
      <c r="B4" s="30">
        <v>13434</v>
      </c>
      <c r="C4" s="4">
        <f>B4/B5</f>
        <v>0.88138039627345488</v>
      </c>
    </row>
    <row r="5" spans="1:3" ht="15.75" customHeight="1">
      <c r="A5" s="1" t="s">
        <v>6</v>
      </c>
      <c r="B5" s="2">
        <f t="shared" ref="B5:C5" si="0">SUM(B2:B4)</f>
        <v>15242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5017</v>
      </c>
      <c r="C8" s="4">
        <f>B8/B15</f>
        <v>0.34561862772113527</v>
      </c>
    </row>
    <row r="9" spans="1:3" ht="15.75" customHeight="1">
      <c r="A9" s="8" t="s">
        <v>9</v>
      </c>
      <c r="B9" s="30">
        <v>1145</v>
      </c>
      <c r="C9" s="4">
        <f>B9/B15</f>
        <v>7.8878478919812617E-2</v>
      </c>
    </row>
    <row r="10" spans="1:3" ht="15.75" customHeight="1">
      <c r="A10" s="8" t="s">
        <v>10</v>
      </c>
      <c r="B10" s="30">
        <v>247</v>
      </c>
      <c r="C10" s="4">
        <f>B10/B15</f>
        <v>1.7015706806282723E-2</v>
      </c>
    </row>
    <row r="11" spans="1:3" ht="15.75" customHeight="1">
      <c r="A11" s="8" t="s">
        <v>11</v>
      </c>
      <c r="B11" s="30">
        <v>936</v>
      </c>
      <c r="C11" s="4">
        <f>B11/B15</f>
        <v>6.4480573160650312E-2</v>
      </c>
    </row>
    <row r="12" spans="1:3" ht="15.75" customHeight="1">
      <c r="A12" s="9" t="s">
        <v>12</v>
      </c>
      <c r="B12" s="30">
        <v>379</v>
      </c>
      <c r="C12" s="4">
        <f>B12/B15</f>
        <v>2.6109120969964178E-2</v>
      </c>
    </row>
    <row r="13" spans="1:3" ht="15.75" customHeight="1">
      <c r="A13" s="3" t="s">
        <v>13</v>
      </c>
      <c r="B13" s="30">
        <v>952</v>
      </c>
      <c r="C13" s="4">
        <f>B13/B15</f>
        <v>6.5582805180490492E-2</v>
      </c>
    </row>
    <row r="14" spans="1:3" ht="15.75" customHeight="1">
      <c r="A14" s="3" t="s">
        <v>14</v>
      </c>
      <c r="B14" s="30">
        <v>5840</v>
      </c>
      <c r="C14" s="4">
        <f>B14/B15</f>
        <v>0.40231468724166436</v>
      </c>
    </row>
    <row r="15" spans="1:3" ht="15.75" customHeight="1">
      <c r="A15" s="1" t="s">
        <v>6</v>
      </c>
      <c r="B15" s="2">
        <f t="shared" ref="B15:C15" si="1">SUM(B8:B14)</f>
        <v>14516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275</v>
      </c>
      <c r="C18" s="4">
        <f>B18/B25</f>
        <v>1.844894673285925E-2</v>
      </c>
    </row>
    <row r="19" spans="1:3" ht="15.75" customHeight="1">
      <c r="A19" s="3" t="s">
        <v>17</v>
      </c>
      <c r="B19" s="30">
        <v>251</v>
      </c>
      <c r="C19" s="4">
        <f>B19/B25</f>
        <v>1.6838856836173352E-2</v>
      </c>
    </row>
    <row r="20" spans="1:3" ht="15.75" customHeight="1">
      <c r="A20" s="3" t="s">
        <v>18</v>
      </c>
      <c r="B20" s="30">
        <v>5665</v>
      </c>
      <c r="C20" s="4">
        <f>B20/B25</f>
        <v>0.3800483026969006</v>
      </c>
    </row>
    <row r="21" spans="1:3" ht="15.75" customHeight="1">
      <c r="A21" s="3" t="s">
        <v>19</v>
      </c>
      <c r="B21" s="30">
        <v>3751</v>
      </c>
      <c r="C21" s="4">
        <f>B21/B25</f>
        <v>0.25164363343620016</v>
      </c>
    </row>
    <row r="22" spans="1:3" ht="15.75" customHeight="1">
      <c r="A22" s="3" t="s">
        <v>20</v>
      </c>
      <c r="B22" s="30">
        <v>3944</v>
      </c>
      <c r="C22" s="4">
        <f>B22/B25</f>
        <v>0.26459143968871596</v>
      </c>
    </row>
    <row r="23" spans="1:3" ht="15.75" customHeight="1">
      <c r="A23" s="3" t="s">
        <v>21</v>
      </c>
      <c r="B23" s="30">
        <v>199</v>
      </c>
      <c r="C23" s="4">
        <f>B23/B25</f>
        <v>1.335032872668724E-2</v>
      </c>
    </row>
    <row r="24" spans="1:3" ht="15.75" customHeight="1">
      <c r="A24" s="10" t="s">
        <v>22</v>
      </c>
      <c r="B24" s="31">
        <v>821</v>
      </c>
      <c r="C24" s="11">
        <f>B24/B25</f>
        <v>5.5078491882463436E-2</v>
      </c>
    </row>
    <row r="25" spans="1:3" ht="15.75" customHeight="1">
      <c r="A25" s="1" t="s">
        <v>6</v>
      </c>
      <c r="B25" s="2">
        <f t="shared" ref="B25:C25" si="2">SUM(B18:B24)</f>
        <v>14906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4279</v>
      </c>
      <c r="C28" s="4">
        <f>B28/B31</f>
        <v>0.29661721891030085</v>
      </c>
    </row>
    <row r="29" spans="1:3" ht="15.75" customHeight="1">
      <c r="A29" s="3" t="s">
        <v>25</v>
      </c>
      <c r="B29" s="30">
        <v>4892</v>
      </c>
      <c r="C29" s="4">
        <f>B29/B31</f>
        <v>0.3391099403854152</v>
      </c>
    </row>
    <row r="30" spans="1:3" ht="15.75" customHeight="1">
      <c r="A30" s="3" t="s">
        <v>26</v>
      </c>
      <c r="B30" s="30">
        <v>5255</v>
      </c>
      <c r="C30" s="4">
        <f>B30/B31</f>
        <v>0.36427284070428395</v>
      </c>
    </row>
    <row r="31" spans="1:3" ht="15.75" customHeight="1">
      <c r="A31" s="1" t="s">
        <v>6</v>
      </c>
      <c r="B31" s="2">
        <f t="shared" ref="B31:C31" si="3">SUM(B28:B30)</f>
        <v>14426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8936</v>
      </c>
      <c r="C34" s="4">
        <f>B34/B37</f>
        <v>0.66330166270783852</v>
      </c>
    </row>
    <row r="35" spans="1:3" ht="15.75" customHeight="1">
      <c r="A35" s="3" t="s">
        <v>29</v>
      </c>
      <c r="B35" s="30">
        <v>2983</v>
      </c>
      <c r="C35" s="4">
        <f>B35/B37</f>
        <v>0.22142220902612827</v>
      </c>
    </row>
    <row r="36" spans="1:3" ht="15.75" customHeight="1">
      <c r="A36" s="3" t="s">
        <v>30</v>
      </c>
      <c r="B36" s="30">
        <v>1553</v>
      </c>
      <c r="C36" s="4">
        <f>B36/B37</f>
        <v>0.11527612826603326</v>
      </c>
    </row>
    <row r="37" spans="1:3" ht="15.75" customHeight="1">
      <c r="A37" s="1" t="s">
        <v>6</v>
      </c>
      <c r="B37" s="2">
        <f t="shared" ref="B37:C37" si="4">SUM(B34:B36)</f>
        <v>13472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8705</v>
      </c>
      <c r="C40" s="4">
        <f>B40/B42</f>
        <v>0.64486258241351213</v>
      </c>
    </row>
    <row r="41" spans="1:3" ht="15.75" customHeight="1">
      <c r="A41" s="17" t="s">
        <v>33</v>
      </c>
      <c r="B41" s="32">
        <v>4794</v>
      </c>
      <c r="C41" s="4">
        <f>B41/B42</f>
        <v>0.35513741758648787</v>
      </c>
    </row>
    <row r="42" spans="1:3" ht="15.75" customHeight="1">
      <c r="A42" s="1" t="s">
        <v>6</v>
      </c>
      <c r="B42" s="2">
        <f t="shared" ref="B42:C42" si="5">SUM(B39:B41)</f>
        <v>13499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4073</v>
      </c>
      <c r="C45" s="4">
        <f>B45/B47</f>
        <v>0.30074577272391639</v>
      </c>
    </row>
    <row r="46" spans="1:3" ht="15.75" customHeight="1">
      <c r="A46" s="17" t="s">
        <v>36</v>
      </c>
      <c r="B46" s="32">
        <v>9470</v>
      </c>
      <c r="C46" s="4">
        <f>B46/B47</f>
        <v>0.69925422727608355</v>
      </c>
    </row>
    <row r="47" spans="1:3" ht="15.75" customHeight="1">
      <c r="A47" s="1" t="s">
        <v>6</v>
      </c>
      <c r="B47" s="2">
        <f t="shared" ref="B47:C47" si="6">SUM(B44:B46)</f>
        <v>13543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5522</v>
      </c>
      <c r="C50" s="4">
        <f>B50/B53</f>
        <v>0.41255136346656707</v>
      </c>
    </row>
    <row r="51" spans="1:3" ht="15.75" customHeight="1">
      <c r="A51" s="3" t="s">
        <v>39</v>
      </c>
      <c r="B51" s="30">
        <v>3772</v>
      </c>
      <c r="C51" s="4">
        <f>B51/B53</f>
        <v>0.28180799402316026</v>
      </c>
    </row>
    <row r="52" spans="1:3" ht="15.75" customHeight="1">
      <c r="A52" s="3" t="s">
        <v>40</v>
      </c>
      <c r="B52" s="30">
        <v>4091</v>
      </c>
      <c r="C52" s="4">
        <f>B52/B53</f>
        <v>0.30564064251027268</v>
      </c>
    </row>
    <row r="53" spans="1:3" ht="15.75" customHeight="1">
      <c r="A53" s="1" t="s">
        <v>6</v>
      </c>
      <c r="B53" s="2">
        <f t="shared" ref="B53:C53" si="7">SUM(B50:B52)</f>
        <v>13385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12201</v>
      </c>
      <c r="C56" s="4">
        <f>B56/B58</f>
        <v>0.78828013955291376</v>
      </c>
    </row>
    <row r="57" spans="1:3" ht="15.75" customHeight="1">
      <c r="A57" s="17" t="s">
        <v>43</v>
      </c>
      <c r="B57" s="32">
        <v>3277</v>
      </c>
      <c r="C57" s="4">
        <f>B57/B58</f>
        <v>0.21171986044708618</v>
      </c>
    </row>
    <row r="58" spans="1:3" ht="15.75" customHeight="1">
      <c r="A58" s="1" t="s">
        <v>6</v>
      </c>
      <c r="B58" s="2">
        <f t="shared" ref="B58:C58" si="8">SUM(B55:B57)</f>
        <v>15478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1787</v>
      </c>
      <c r="C61" s="4">
        <f>B61/B65</f>
        <v>0.1350922286059873</v>
      </c>
    </row>
    <row r="62" spans="1:3" ht="15.75" customHeight="1">
      <c r="A62" s="3" t="s">
        <v>46</v>
      </c>
      <c r="B62" s="30">
        <v>3394</v>
      </c>
      <c r="C62" s="4">
        <f>B62/B65</f>
        <v>0.25657695796794677</v>
      </c>
    </row>
    <row r="63" spans="1:3" ht="15.75" customHeight="1">
      <c r="A63" s="3" t="s">
        <v>47</v>
      </c>
      <c r="B63" s="30">
        <v>2676</v>
      </c>
      <c r="C63" s="4">
        <f>B63/B65</f>
        <v>0.20229815542788027</v>
      </c>
    </row>
    <row r="64" spans="1:3" ht="15.75" customHeight="1">
      <c r="A64" s="3" t="s">
        <v>48</v>
      </c>
      <c r="B64" s="30">
        <v>5371</v>
      </c>
      <c r="C64" s="4">
        <f>B64/B65</f>
        <v>0.40603265799818566</v>
      </c>
    </row>
    <row r="65" spans="1:3" ht="15.75" customHeight="1">
      <c r="A65" s="1" t="s">
        <v>6</v>
      </c>
      <c r="B65" s="2">
        <f t="shared" ref="B65:C65" si="9">SUM(B61:B64)</f>
        <v>13228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60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32">
        <v>11586</v>
      </c>
      <c r="C68" s="4">
        <f>B68/B70</f>
        <v>0.77550200803212854</v>
      </c>
    </row>
    <row r="69" spans="1:3" ht="15.75" customHeight="1">
      <c r="A69" s="17" t="s">
        <v>62</v>
      </c>
      <c r="B69" s="32">
        <v>3354</v>
      </c>
      <c r="C69" s="4">
        <f>B69/B70</f>
        <v>0.22449799196787149</v>
      </c>
    </row>
    <row r="70" spans="1:3" ht="15.75" customHeight="1">
      <c r="A70" s="1" t="s">
        <v>6</v>
      </c>
      <c r="B70" s="2">
        <f t="shared" ref="B70:C70" si="10">SUM(B67:B69)</f>
        <v>14940</v>
      </c>
      <c r="C70" s="7">
        <f t="shared" si="10"/>
        <v>1</v>
      </c>
    </row>
    <row r="71" spans="1:3" ht="15.75" customHeight="1">
      <c r="A71" s="41" t="s">
        <v>336</v>
      </c>
      <c r="B71" s="6"/>
      <c r="C71" s="18"/>
    </row>
    <row r="72" spans="1:3" ht="15.75" customHeight="1">
      <c r="A72" s="1" t="s">
        <v>130</v>
      </c>
      <c r="B72" s="15" t="s">
        <v>1</v>
      </c>
      <c r="C72" s="19" t="s">
        <v>2</v>
      </c>
    </row>
    <row r="73" spans="1:3" ht="15.75" customHeight="1">
      <c r="A73" s="17" t="s">
        <v>131</v>
      </c>
      <c r="B73" s="32">
        <v>6326</v>
      </c>
      <c r="C73" s="4">
        <f>B73/B75</f>
        <v>0.41384273191155307</v>
      </c>
    </row>
    <row r="74" spans="1:3" ht="15.75" customHeight="1">
      <c r="A74" s="17" t="s">
        <v>132</v>
      </c>
      <c r="B74" s="32">
        <v>8960</v>
      </c>
      <c r="C74" s="4">
        <f>B74/B75</f>
        <v>0.58615726808844693</v>
      </c>
    </row>
    <row r="75" spans="1:3" ht="15.75" customHeight="1">
      <c r="A75" s="1" t="s">
        <v>6</v>
      </c>
      <c r="B75" s="2">
        <f t="shared" ref="B75:C75" si="11">SUM(B72:B74)</f>
        <v>15286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229</v>
      </c>
      <c r="B77" s="15" t="s">
        <v>1</v>
      </c>
      <c r="C77" s="19" t="s">
        <v>2</v>
      </c>
    </row>
    <row r="78" spans="1:3" ht="15.75" customHeight="1">
      <c r="A78" s="17" t="s">
        <v>67</v>
      </c>
      <c r="B78" s="32">
        <v>8375</v>
      </c>
      <c r="C78" s="4">
        <f>B78/B80</f>
        <v>0.64078041315990819</v>
      </c>
    </row>
    <row r="79" spans="1:3" ht="15.75" customHeight="1">
      <c r="A79" s="17" t="s">
        <v>68</v>
      </c>
      <c r="B79" s="32">
        <v>4695</v>
      </c>
      <c r="C79" s="4">
        <f>B79/B80</f>
        <v>0.35921958684009181</v>
      </c>
    </row>
    <row r="80" spans="1:3" ht="15.75" customHeight="1">
      <c r="A80" s="1" t="s">
        <v>6</v>
      </c>
      <c r="B80" s="2">
        <f t="shared" ref="B80:C80" si="12">SUM(B77:B79)</f>
        <v>13070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337</v>
      </c>
      <c r="B82" s="15" t="s">
        <v>1</v>
      </c>
      <c r="C82" s="19" t="s">
        <v>2</v>
      </c>
    </row>
    <row r="83" spans="1:3" ht="15.75" customHeight="1">
      <c r="A83" s="17" t="s">
        <v>338</v>
      </c>
      <c r="B83" s="32">
        <v>3621</v>
      </c>
      <c r="C83" s="4">
        <f>B83/B85</f>
        <v>0.2678056356778345</v>
      </c>
    </row>
    <row r="84" spans="1:3" ht="15.75" customHeight="1">
      <c r="A84" s="17" t="s">
        <v>339</v>
      </c>
      <c r="B84" s="32">
        <v>9900</v>
      </c>
      <c r="C84" s="4">
        <f>B84/B85</f>
        <v>0.73219436432216556</v>
      </c>
    </row>
    <row r="85" spans="1:3" ht="15.75" customHeight="1">
      <c r="A85" s="1" t="s">
        <v>6</v>
      </c>
      <c r="B85" s="2">
        <f t="shared" ref="B85:C85" si="13">SUM(B82:B84)</f>
        <v>13521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340</v>
      </c>
      <c r="B87" s="15" t="s">
        <v>1</v>
      </c>
      <c r="C87" s="19" t="s">
        <v>2</v>
      </c>
    </row>
    <row r="88" spans="1:3" ht="15.75" customHeight="1">
      <c r="A88" s="17" t="s">
        <v>341</v>
      </c>
      <c r="B88" s="32">
        <v>8063</v>
      </c>
      <c r="C88" s="4">
        <f>B88/B90</f>
        <v>0.59633163227571928</v>
      </c>
    </row>
    <row r="89" spans="1:3" ht="15.75" customHeight="1">
      <c r="A89" s="17" t="s">
        <v>342</v>
      </c>
      <c r="B89" s="32">
        <v>5458</v>
      </c>
      <c r="C89" s="4">
        <f>B89/B90</f>
        <v>0.40366836772428077</v>
      </c>
    </row>
    <row r="90" spans="1:3" ht="15.75" customHeight="1">
      <c r="A90" s="1" t="s">
        <v>6</v>
      </c>
      <c r="B90" s="2">
        <f t="shared" ref="B90:C90" si="14">SUM(B87:B89)</f>
        <v>13521</v>
      </c>
      <c r="C90" s="7">
        <f t="shared" si="14"/>
        <v>1</v>
      </c>
    </row>
    <row r="91" spans="1:3" ht="15.75" customHeight="1">
      <c r="A91" s="6"/>
      <c r="B91" s="6"/>
      <c r="C91" s="18"/>
    </row>
    <row r="92" spans="1:3" ht="15.75" customHeight="1">
      <c r="A92" s="1" t="s">
        <v>343</v>
      </c>
      <c r="B92" s="15" t="s">
        <v>1</v>
      </c>
      <c r="C92" s="19" t="s">
        <v>2</v>
      </c>
    </row>
    <row r="93" spans="1:3" ht="15.75" customHeight="1">
      <c r="A93" s="17" t="s">
        <v>344</v>
      </c>
      <c r="B93" s="32">
        <v>6661</v>
      </c>
      <c r="C93" s="4">
        <f>B93/B95</f>
        <v>0.46260156955344123</v>
      </c>
    </row>
    <row r="94" spans="1:3" ht="15.75" customHeight="1">
      <c r="A94" s="17" t="s">
        <v>345</v>
      </c>
      <c r="B94" s="32">
        <v>7738</v>
      </c>
      <c r="C94" s="4">
        <f>B94/B95</f>
        <v>0.53739843044655877</v>
      </c>
    </row>
    <row r="95" spans="1:3" ht="15.75" customHeight="1">
      <c r="A95" s="1" t="s">
        <v>6</v>
      </c>
      <c r="B95" s="2">
        <f t="shared" ref="B95:C95" si="15">SUM(B92:B94)</f>
        <v>14399</v>
      </c>
      <c r="C95" s="7">
        <f t="shared" si="15"/>
        <v>1</v>
      </c>
    </row>
    <row r="96" spans="1:3" ht="15.75" customHeight="1">
      <c r="A96" s="6"/>
      <c r="B96" s="6"/>
      <c r="C96" s="18"/>
    </row>
    <row r="97" spans="1:3" ht="15.75" customHeight="1">
      <c r="A97" s="1" t="s">
        <v>346</v>
      </c>
      <c r="B97" s="15" t="s">
        <v>1</v>
      </c>
      <c r="C97" s="19" t="s">
        <v>2</v>
      </c>
    </row>
    <row r="98" spans="1:3" ht="15.75" customHeight="1">
      <c r="A98" s="17" t="s">
        <v>347</v>
      </c>
      <c r="B98" s="32">
        <v>5132</v>
      </c>
      <c r="C98" s="4">
        <f>B98/B100</f>
        <v>0.33344162172698333</v>
      </c>
    </row>
    <row r="99" spans="1:3" ht="15.75" customHeight="1">
      <c r="A99" s="17" t="s">
        <v>348</v>
      </c>
      <c r="B99" s="32">
        <v>10259</v>
      </c>
      <c r="C99" s="4">
        <f>B99/B100</f>
        <v>0.66655837827301667</v>
      </c>
    </row>
    <row r="100" spans="1:3" ht="15.75" customHeight="1">
      <c r="A100" s="1" t="s">
        <v>6</v>
      </c>
      <c r="B100" s="2">
        <f t="shared" ref="B100:C100" si="16">SUM(B97:B99)</f>
        <v>15391</v>
      </c>
      <c r="C100" s="7">
        <f t="shared" si="16"/>
        <v>1</v>
      </c>
    </row>
    <row r="101" spans="1:3" ht="15.75" customHeight="1">
      <c r="A101" s="6"/>
      <c r="B101" s="6"/>
      <c r="C101" s="18"/>
    </row>
    <row r="102" spans="1:3" ht="15.75" customHeight="1">
      <c r="A102" s="1" t="s">
        <v>349</v>
      </c>
      <c r="B102" s="15" t="s">
        <v>1</v>
      </c>
      <c r="C102" s="19" t="s">
        <v>2</v>
      </c>
    </row>
    <row r="103" spans="1:3" ht="15.75" customHeight="1">
      <c r="A103" s="17" t="s">
        <v>350</v>
      </c>
      <c r="B103" s="32">
        <v>1055</v>
      </c>
      <c r="C103" s="4">
        <f>B103/B105</f>
        <v>0.5333670374115268</v>
      </c>
    </row>
    <row r="104" spans="1:3" ht="15.75" customHeight="1">
      <c r="A104" s="17" t="s">
        <v>351</v>
      </c>
      <c r="B104" s="32">
        <v>923</v>
      </c>
      <c r="C104" s="4">
        <f>B104/B105</f>
        <v>0.4666329625884732</v>
      </c>
    </row>
    <row r="105" spans="1:3" ht="15.75" customHeight="1">
      <c r="A105" s="1" t="s">
        <v>6</v>
      </c>
      <c r="B105" s="2">
        <f t="shared" ref="B105:C105" si="17">SUM(B102:B104)</f>
        <v>1978</v>
      </c>
      <c r="C105" s="7">
        <f t="shared" si="17"/>
        <v>1</v>
      </c>
    </row>
    <row r="106" spans="1:3" ht="15.75" customHeight="1">
      <c r="A106" s="6"/>
      <c r="B106" s="6"/>
      <c r="C106" s="18"/>
    </row>
    <row r="107" spans="1:3" ht="15.75" customHeight="1">
      <c r="A107" s="1" t="s">
        <v>352</v>
      </c>
      <c r="B107" s="15" t="s">
        <v>1</v>
      </c>
      <c r="C107" s="19" t="s">
        <v>2</v>
      </c>
    </row>
    <row r="108" spans="1:3" ht="15.75" customHeight="1">
      <c r="A108" s="17" t="s">
        <v>67</v>
      </c>
      <c r="B108" s="32">
        <v>7903</v>
      </c>
      <c r="C108" s="4">
        <f>B108/B110</f>
        <v>0.59586820478021563</v>
      </c>
    </row>
    <row r="109" spans="1:3" ht="15.75" customHeight="1">
      <c r="A109" s="17" t="s">
        <v>353</v>
      </c>
      <c r="B109" s="32">
        <v>5360</v>
      </c>
      <c r="C109" s="4">
        <f>B109/B110</f>
        <v>0.40413179521978437</v>
      </c>
    </row>
    <row r="110" spans="1:3" ht="15.75" customHeight="1">
      <c r="A110" s="1" t="s">
        <v>6</v>
      </c>
      <c r="B110" s="2">
        <f t="shared" ref="B110:C110" si="18">SUM(B107:B109)</f>
        <v>13263</v>
      </c>
      <c r="C110" s="7">
        <f t="shared" si="18"/>
        <v>1</v>
      </c>
    </row>
    <row r="111" spans="1:3" ht="15.75" customHeight="1">
      <c r="A111" s="6"/>
      <c r="B111" s="6"/>
      <c r="C111" s="18"/>
    </row>
    <row r="112" spans="1:3" ht="15.75" customHeight="1">
      <c r="A112" s="1" t="s">
        <v>354</v>
      </c>
      <c r="B112" s="2" t="s">
        <v>1</v>
      </c>
      <c r="C112" s="7" t="s">
        <v>2</v>
      </c>
    </row>
    <row r="113" spans="1:3" ht="15.75" customHeight="1">
      <c r="A113" s="3" t="s">
        <v>131</v>
      </c>
      <c r="B113" s="30">
        <v>7541</v>
      </c>
      <c r="C113" s="4">
        <f>B113/B116</f>
        <v>0.56242541766109788</v>
      </c>
    </row>
    <row r="114" spans="1:3" ht="15.75" customHeight="1">
      <c r="A114" s="3" t="s">
        <v>355</v>
      </c>
      <c r="B114" s="30">
        <v>2341</v>
      </c>
      <c r="C114" s="4">
        <f>B114/B116</f>
        <v>0.1745972553699284</v>
      </c>
    </row>
    <row r="115" spans="1:3" ht="15.75" customHeight="1">
      <c r="A115" s="3" t="s">
        <v>356</v>
      </c>
      <c r="B115" s="30">
        <v>3526</v>
      </c>
      <c r="C115" s="4">
        <f>B115/B116</f>
        <v>0.26297732696897375</v>
      </c>
    </row>
    <row r="116" spans="1:3" ht="15.75" customHeight="1">
      <c r="A116" s="1" t="s">
        <v>6</v>
      </c>
      <c r="B116" s="2">
        <f t="shared" ref="B116:C116" si="19">SUM(B113:B115)</f>
        <v>13408</v>
      </c>
      <c r="C116" s="7">
        <f t="shared" si="19"/>
        <v>1</v>
      </c>
    </row>
    <row r="117" spans="1:3" ht="15.75" customHeight="1">
      <c r="A117" s="6"/>
      <c r="B117" s="6"/>
      <c r="C117" s="18"/>
    </row>
    <row r="118" spans="1:3" ht="15.75" customHeight="1">
      <c r="A118" s="1" t="s">
        <v>357</v>
      </c>
      <c r="B118" s="2" t="s">
        <v>1</v>
      </c>
      <c r="C118" s="7" t="s">
        <v>2</v>
      </c>
    </row>
    <row r="119" spans="1:3" ht="15.75" customHeight="1">
      <c r="A119" s="3" t="s">
        <v>355</v>
      </c>
      <c r="B119" s="30">
        <v>4607</v>
      </c>
      <c r="C119" s="4">
        <f>B119/B123</f>
        <v>0.22992463941707841</v>
      </c>
    </row>
    <row r="120" spans="1:3" ht="15.75" customHeight="1">
      <c r="A120" s="3" t="s">
        <v>358</v>
      </c>
      <c r="B120" s="30">
        <v>4248</v>
      </c>
      <c r="C120" s="4">
        <f>B120/B123</f>
        <v>0.21200778559664621</v>
      </c>
    </row>
    <row r="121" spans="1:3" ht="15.75" customHeight="1">
      <c r="A121" s="3" t="s">
        <v>353</v>
      </c>
      <c r="B121" s="30">
        <v>5916</v>
      </c>
      <c r="C121" s="4">
        <f>B121/B123</f>
        <v>0.29525378050606377</v>
      </c>
    </row>
    <row r="122" spans="1:3" ht="15.75" customHeight="1">
      <c r="A122" s="3" t="s">
        <v>359</v>
      </c>
      <c r="B122" s="30">
        <v>5266</v>
      </c>
      <c r="C122" s="4">
        <f>B122/B123</f>
        <v>0.26281379448021158</v>
      </c>
    </row>
    <row r="123" spans="1:3" ht="15.75" customHeight="1">
      <c r="A123" s="1" t="s">
        <v>6</v>
      </c>
      <c r="B123" s="2">
        <f t="shared" ref="B123:C123" si="20">SUM(B119:B122)</f>
        <v>20037</v>
      </c>
      <c r="C123" s="7">
        <f t="shared" si="20"/>
        <v>1</v>
      </c>
    </row>
    <row r="124" spans="1:3" ht="15.75" customHeight="1">
      <c r="A124" s="6"/>
      <c r="B124" s="6"/>
      <c r="C124" s="18"/>
    </row>
    <row r="125" spans="1:3" ht="15.75" customHeight="1">
      <c r="A125" s="1" t="s">
        <v>360</v>
      </c>
      <c r="B125" s="2" t="s">
        <v>1</v>
      </c>
      <c r="C125" s="7" t="s">
        <v>2</v>
      </c>
    </row>
    <row r="126" spans="1:3" ht="15.75" customHeight="1">
      <c r="A126" s="3" t="s">
        <v>67</v>
      </c>
      <c r="B126" s="30">
        <v>5860</v>
      </c>
      <c r="C126" s="4">
        <f>B126/B130</f>
        <v>0.28899738620111454</v>
      </c>
    </row>
    <row r="127" spans="1:3" ht="15.75" customHeight="1">
      <c r="A127" s="3" t="s">
        <v>361</v>
      </c>
      <c r="B127" s="30">
        <v>3002</v>
      </c>
      <c r="C127" s="4">
        <f>B127/B130</f>
        <v>0.14804951422794299</v>
      </c>
    </row>
    <row r="128" spans="1:3" ht="15.75" customHeight="1">
      <c r="A128" s="3" t="s">
        <v>362</v>
      </c>
      <c r="B128" s="30">
        <v>5177</v>
      </c>
      <c r="C128" s="4">
        <f>B128/B130</f>
        <v>0.2553139024510529</v>
      </c>
    </row>
    <row r="129" spans="1:3" ht="15.75" customHeight="1">
      <c r="A129" s="3" t="s">
        <v>363</v>
      </c>
      <c r="B129" s="30">
        <v>6238</v>
      </c>
      <c r="C129" s="4">
        <f>B129/B130</f>
        <v>0.30763919711988952</v>
      </c>
    </row>
    <row r="130" spans="1:3" ht="15.75" customHeight="1">
      <c r="A130" s="1" t="s">
        <v>6</v>
      </c>
      <c r="B130" s="2">
        <f t="shared" ref="B130:C130" si="21">SUM(B126:B129)</f>
        <v>20277</v>
      </c>
      <c r="C130" s="7">
        <f t="shared" si="21"/>
        <v>1</v>
      </c>
    </row>
    <row r="131" spans="1:3" ht="15.75" customHeight="1">
      <c r="A131" s="6"/>
      <c r="B131" s="6"/>
      <c r="C131" s="18"/>
    </row>
    <row r="132" spans="1:3" ht="15.75" customHeight="1">
      <c r="A132" s="1" t="s">
        <v>364</v>
      </c>
      <c r="B132" s="2" t="s">
        <v>1</v>
      </c>
      <c r="C132" s="7" t="s">
        <v>2</v>
      </c>
    </row>
    <row r="133" spans="1:3" ht="15.75" customHeight="1">
      <c r="A133" s="3" t="s">
        <v>365</v>
      </c>
      <c r="B133" s="30">
        <v>6780</v>
      </c>
      <c r="C133" s="4">
        <f>B133/B143</f>
        <v>0.12552998463275999</v>
      </c>
    </row>
    <row r="134" spans="1:3" ht="15.75" customHeight="1">
      <c r="A134" s="3" t="s">
        <v>366</v>
      </c>
      <c r="B134" s="30">
        <v>4207</v>
      </c>
      <c r="C134" s="4">
        <f>B134/B143</f>
        <v>7.7891540612097535E-2</v>
      </c>
    </row>
    <row r="135" spans="1:3" ht="15.75" customHeight="1">
      <c r="A135" s="3" t="s">
        <v>367</v>
      </c>
      <c r="B135" s="30">
        <v>7541</v>
      </c>
      <c r="C135" s="4">
        <f>B135/B143</f>
        <v>0.13961970709670252</v>
      </c>
    </row>
    <row r="136" spans="1:3" ht="15.75" customHeight="1">
      <c r="A136" s="3" t="s">
        <v>368</v>
      </c>
      <c r="B136" s="30">
        <v>6469</v>
      </c>
      <c r="C136" s="4">
        <f>B136/B143</f>
        <v>0.1197718983170095</v>
      </c>
    </row>
    <row r="137" spans="1:3" ht="15.75" customHeight="1">
      <c r="A137" s="3" t="s">
        <v>369</v>
      </c>
      <c r="B137" s="30">
        <v>5936</v>
      </c>
      <c r="C137" s="4">
        <f>B137/B143</f>
        <v>0.10990353816815093</v>
      </c>
    </row>
    <row r="138" spans="1:3" ht="15.75" customHeight="1">
      <c r="A138" s="3" t="s">
        <v>370</v>
      </c>
      <c r="B138" s="30">
        <v>3744</v>
      </c>
      <c r="C138" s="4">
        <f>B138/B143</f>
        <v>6.9319212752957729E-2</v>
      </c>
    </row>
    <row r="139" spans="1:3" ht="15.75" customHeight="1">
      <c r="A139" s="10" t="s">
        <v>43</v>
      </c>
      <c r="B139" s="31">
        <v>5335</v>
      </c>
      <c r="C139" s="11">
        <f>B139/B143</f>
        <v>9.8776175223565577E-2</v>
      </c>
    </row>
    <row r="140" spans="1:3" ht="15.75" customHeight="1">
      <c r="A140" s="3" t="s">
        <v>371</v>
      </c>
      <c r="B140" s="30">
        <v>4476</v>
      </c>
      <c r="C140" s="42">
        <f>B140/B143</f>
        <v>8.2872007554016774E-2</v>
      </c>
    </row>
    <row r="141" spans="1:3" ht="15.75" customHeight="1">
      <c r="A141" s="3" t="s">
        <v>372</v>
      </c>
      <c r="B141" s="30">
        <v>5508</v>
      </c>
      <c r="C141" s="42">
        <f>B141/B143</f>
        <v>0.1019792264538705</v>
      </c>
    </row>
    <row r="142" spans="1:3" ht="15.75" customHeight="1">
      <c r="A142" s="3" t="s">
        <v>373</v>
      </c>
      <c r="B142" s="30">
        <v>4015</v>
      </c>
      <c r="C142" s="42">
        <f>B142/B143</f>
        <v>7.4336709188868935E-2</v>
      </c>
    </row>
    <row r="143" spans="1:3" ht="15.75" customHeight="1">
      <c r="A143" s="1" t="s">
        <v>6</v>
      </c>
      <c r="B143" s="2">
        <f t="shared" ref="B143:C143" si="22">SUM(B133:B142)</f>
        <v>54011</v>
      </c>
      <c r="C143" s="7">
        <f t="shared" si="22"/>
        <v>0.99999999999999989</v>
      </c>
    </row>
    <row r="144" spans="1:3" ht="15.75" customHeight="1">
      <c r="A144" s="6"/>
      <c r="B144" s="6"/>
      <c r="C144" s="18"/>
    </row>
    <row r="145" spans="1:3" ht="15.75" customHeight="1">
      <c r="A145" s="1" t="s">
        <v>374</v>
      </c>
      <c r="B145" s="2" t="s">
        <v>1</v>
      </c>
      <c r="C145" s="7" t="s">
        <v>2</v>
      </c>
    </row>
    <row r="146" spans="1:3" ht="15.75" customHeight="1">
      <c r="A146" s="3" t="s">
        <v>375</v>
      </c>
      <c r="B146" s="30">
        <v>708</v>
      </c>
      <c r="C146" s="4">
        <f>B146/B150</f>
        <v>0.16036240090600226</v>
      </c>
    </row>
    <row r="147" spans="1:3" ht="15.75" customHeight="1">
      <c r="A147" s="3" t="s">
        <v>376</v>
      </c>
      <c r="B147" s="30">
        <v>1316</v>
      </c>
      <c r="C147" s="4">
        <f>B147/B150</f>
        <v>0.29807474518686294</v>
      </c>
    </row>
    <row r="148" spans="1:3" ht="15.75" customHeight="1">
      <c r="A148" s="3" t="s">
        <v>377</v>
      </c>
      <c r="B148" s="30">
        <v>1246</v>
      </c>
      <c r="C148" s="4">
        <f>B148/B150</f>
        <v>0.2822197055492639</v>
      </c>
    </row>
    <row r="149" spans="1:3" ht="15.75" customHeight="1">
      <c r="A149" s="3" t="s">
        <v>378</v>
      </c>
      <c r="B149" s="30">
        <v>1145</v>
      </c>
      <c r="C149" s="4">
        <f>B149/B150</f>
        <v>0.25934314835787087</v>
      </c>
    </row>
    <row r="150" spans="1:3" ht="15.75" customHeight="1">
      <c r="A150" s="1" t="s">
        <v>6</v>
      </c>
      <c r="B150" s="2">
        <f t="shared" ref="B150:C150" si="23">SUM(B146:B149)</f>
        <v>4415</v>
      </c>
      <c r="C150" s="7">
        <f t="shared" si="23"/>
        <v>1</v>
      </c>
    </row>
    <row r="151" spans="1:3" ht="15.75" customHeight="1">
      <c r="A151" s="6"/>
      <c r="B151" s="6"/>
      <c r="C151" s="18"/>
    </row>
    <row r="152" spans="1:3" ht="15.75" customHeight="1">
      <c r="A152" s="1" t="s">
        <v>379</v>
      </c>
      <c r="B152" s="15" t="s">
        <v>1</v>
      </c>
      <c r="C152" s="19" t="s">
        <v>2</v>
      </c>
    </row>
    <row r="153" spans="1:3" ht="15.75" customHeight="1">
      <c r="A153" s="17" t="s">
        <v>131</v>
      </c>
      <c r="B153" s="32">
        <v>1313</v>
      </c>
      <c r="C153" s="4">
        <f>B153/B155</f>
        <v>0.59708958617553431</v>
      </c>
    </row>
    <row r="154" spans="1:3" ht="15.75" customHeight="1">
      <c r="A154" s="17" t="s">
        <v>356</v>
      </c>
      <c r="B154" s="32">
        <v>886</v>
      </c>
      <c r="C154" s="4">
        <f>B154/B155</f>
        <v>0.40291041382446569</v>
      </c>
    </row>
    <row r="155" spans="1:3" ht="15.75" customHeight="1">
      <c r="A155" s="1" t="s">
        <v>6</v>
      </c>
      <c r="B155" s="2">
        <f t="shared" ref="B155:C155" si="24">SUM(B152:B154)</f>
        <v>2199</v>
      </c>
      <c r="C155" s="7">
        <f t="shared" si="24"/>
        <v>1</v>
      </c>
    </row>
    <row r="156" spans="1:3" ht="15.75" customHeight="1">
      <c r="A156" s="6"/>
      <c r="B156" s="6"/>
      <c r="C156" s="18"/>
    </row>
    <row r="157" spans="1:3" ht="15.75" customHeight="1">
      <c r="A157" s="1" t="s">
        <v>380</v>
      </c>
      <c r="B157" s="15" t="s">
        <v>1</v>
      </c>
      <c r="C157" s="19" t="s">
        <v>2</v>
      </c>
    </row>
    <row r="158" spans="1:3" ht="15.75" customHeight="1">
      <c r="A158" s="17" t="s">
        <v>381</v>
      </c>
      <c r="B158" s="32">
        <v>683</v>
      </c>
      <c r="C158" s="4">
        <f>B158/B160</f>
        <v>0.44816272965879267</v>
      </c>
    </row>
    <row r="159" spans="1:3" ht="15.75" customHeight="1">
      <c r="A159" s="17" t="s">
        <v>382</v>
      </c>
      <c r="B159" s="32">
        <v>841</v>
      </c>
      <c r="C159" s="4">
        <f>B159/B160</f>
        <v>0.55183727034120733</v>
      </c>
    </row>
    <row r="160" spans="1:3" ht="15.75" customHeight="1">
      <c r="A160" s="1" t="s">
        <v>6</v>
      </c>
      <c r="B160" s="2">
        <f t="shared" ref="B160:C160" si="25">SUM(B157:B159)</f>
        <v>1524</v>
      </c>
      <c r="C160" s="7">
        <f t="shared" si="25"/>
        <v>1</v>
      </c>
    </row>
    <row r="161" spans="1:3" ht="15.75" customHeight="1">
      <c r="A161" s="6"/>
      <c r="B161" s="6"/>
      <c r="C161" s="18"/>
    </row>
    <row r="162" spans="1:3" ht="15.75" customHeight="1">
      <c r="A162" s="21"/>
      <c r="B162" s="24"/>
      <c r="C162" s="22"/>
    </row>
    <row r="163" spans="1:3" ht="15.75" customHeight="1">
      <c r="A163" s="23"/>
      <c r="B163" s="24"/>
      <c r="C163" s="14"/>
    </row>
    <row r="164" spans="1:3" ht="15.75" customHeight="1">
      <c r="A164" s="23"/>
      <c r="B164" s="24"/>
      <c r="C164" s="14"/>
    </row>
    <row r="165" spans="1:3" ht="15.75" customHeight="1">
      <c r="A165" s="21"/>
      <c r="B165" s="13"/>
      <c r="C165" s="22"/>
    </row>
    <row r="166" spans="1:3" ht="15.75" customHeight="1">
      <c r="A166" s="6"/>
      <c r="B166" s="6"/>
      <c r="C166" s="18"/>
    </row>
    <row r="167" spans="1:3" ht="15.75" customHeight="1">
      <c r="A167" s="21"/>
      <c r="B167" s="24"/>
      <c r="C167" s="22"/>
    </row>
    <row r="168" spans="1:3" ht="15.75" customHeight="1">
      <c r="A168" s="23"/>
      <c r="B168" s="24"/>
      <c r="C168" s="14"/>
    </row>
    <row r="169" spans="1:3" ht="15.75" customHeight="1">
      <c r="A169" s="23"/>
      <c r="B169" s="24"/>
      <c r="C169" s="14"/>
    </row>
    <row r="170" spans="1:3" ht="15.75" customHeight="1">
      <c r="A170" s="21"/>
      <c r="B170" s="13"/>
      <c r="C170" s="22"/>
    </row>
    <row r="171" spans="1:3" ht="15.75" customHeight="1">
      <c r="C171" s="29"/>
    </row>
    <row r="172" spans="1:3" ht="15.75" customHeight="1">
      <c r="C172" s="29"/>
    </row>
    <row r="173" spans="1:3" ht="15.75" customHeight="1">
      <c r="C173" s="29"/>
    </row>
    <row r="174" spans="1:3" ht="15.75" customHeight="1">
      <c r="C174" s="29"/>
    </row>
    <row r="175" spans="1:3" ht="15.75" customHeight="1">
      <c r="C175" s="29"/>
    </row>
    <row r="176" spans="1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359</v>
      </c>
      <c r="C2" s="4">
        <f>B2/B5</f>
        <v>7.7470867501078983E-2</v>
      </c>
    </row>
    <row r="3" spans="1:3" ht="15.75" customHeight="1">
      <c r="A3" s="3" t="s">
        <v>4</v>
      </c>
      <c r="B3" s="30">
        <v>222</v>
      </c>
      <c r="C3" s="4">
        <f>B3/B5</f>
        <v>4.7906776003452743E-2</v>
      </c>
    </row>
    <row r="4" spans="1:3" ht="15.75" customHeight="1">
      <c r="A4" s="3" t="s">
        <v>5</v>
      </c>
      <c r="B4" s="30">
        <v>4053</v>
      </c>
      <c r="C4" s="4">
        <f>B4/B5</f>
        <v>0.87462235649546827</v>
      </c>
    </row>
    <row r="5" spans="1:3" ht="15.75" customHeight="1">
      <c r="A5" s="1" t="s">
        <v>6</v>
      </c>
      <c r="B5" s="2">
        <f t="shared" ref="B5:C5" si="0">SUM(B2:B4)</f>
        <v>4634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2088</v>
      </c>
      <c r="C8" s="4">
        <f>B8/B15</f>
        <v>0.45549738219895286</v>
      </c>
    </row>
    <row r="9" spans="1:3" ht="15.75" customHeight="1">
      <c r="A9" s="8" t="s">
        <v>9</v>
      </c>
      <c r="B9" s="30">
        <v>110</v>
      </c>
      <c r="C9" s="4">
        <f>B9/B15</f>
        <v>2.3996509598603839E-2</v>
      </c>
    </row>
    <row r="10" spans="1:3" ht="15.75" customHeight="1">
      <c r="A10" s="8" t="s">
        <v>10</v>
      </c>
      <c r="B10" s="30">
        <v>91</v>
      </c>
      <c r="C10" s="4">
        <f>B10/B15</f>
        <v>1.9851657940663178E-2</v>
      </c>
    </row>
    <row r="11" spans="1:3" ht="15.75" customHeight="1">
      <c r="A11" s="8" t="s">
        <v>11</v>
      </c>
      <c r="B11" s="30">
        <v>244</v>
      </c>
      <c r="C11" s="4">
        <f>B11/B15</f>
        <v>5.3228621291448515E-2</v>
      </c>
    </row>
    <row r="12" spans="1:3" ht="15.75" customHeight="1">
      <c r="A12" s="9" t="s">
        <v>12</v>
      </c>
      <c r="B12" s="30">
        <v>76</v>
      </c>
      <c r="C12" s="4">
        <f>B12/B15</f>
        <v>1.6579406631762654E-2</v>
      </c>
    </row>
    <row r="13" spans="1:3" ht="15.75" customHeight="1">
      <c r="A13" s="3" t="s">
        <v>13</v>
      </c>
      <c r="B13" s="30">
        <v>198</v>
      </c>
      <c r="C13" s="4">
        <f>B13/B15</f>
        <v>4.3193717277486908E-2</v>
      </c>
    </row>
    <row r="14" spans="1:3" ht="15.75" customHeight="1">
      <c r="A14" s="3" t="s">
        <v>14</v>
      </c>
      <c r="B14" s="30">
        <v>1777</v>
      </c>
      <c r="C14" s="4">
        <f>B14/B15</f>
        <v>0.38765270506108201</v>
      </c>
    </row>
    <row r="15" spans="1:3" ht="15.75" customHeight="1">
      <c r="A15" s="1" t="s">
        <v>6</v>
      </c>
      <c r="B15" s="2">
        <f t="shared" ref="B15:C15" si="1">SUM(B8:B14)</f>
        <v>4584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79</v>
      </c>
      <c r="C18" s="4">
        <f>B18/B25</f>
        <v>1.6829995739241585E-2</v>
      </c>
    </row>
    <row r="19" spans="1:3" ht="15.75" customHeight="1">
      <c r="A19" s="3" t="s">
        <v>17</v>
      </c>
      <c r="B19" s="30">
        <v>67</v>
      </c>
      <c r="C19" s="4">
        <f>B19/B25</f>
        <v>1.4273540690242864E-2</v>
      </c>
    </row>
    <row r="20" spans="1:3" ht="15.75" customHeight="1">
      <c r="A20" s="3" t="s">
        <v>18</v>
      </c>
      <c r="B20" s="30">
        <v>519</v>
      </c>
      <c r="C20" s="4">
        <f>B20/B25</f>
        <v>0.11056668086919472</v>
      </c>
    </row>
    <row r="21" spans="1:3" ht="15.75" customHeight="1">
      <c r="A21" s="3" t="s">
        <v>19</v>
      </c>
      <c r="B21" s="30">
        <v>777</v>
      </c>
      <c r="C21" s="4">
        <f>B21/B25</f>
        <v>0.16553046442266722</v>
      </c>
    </row>
    <row r="22" spans="1:3" ht="15.75" customHeight="1">
      <c r="A22" s="3" t="s">
        <v>20</v>
      </c>
      <c r="B22" s="30">
        <v>3149</v>
      </c>
      <c r="C22" s="4">
        <f>B22/B25</f>
        <v>0.67085641244141458</v>
      </c>
    </row>
    <row r="23" spans="1:3" ht="15.75" customHeight="1">
      <c r="A23" s="3" t="s">
        <v>21</v>
      </c>
      <c r="B23" s="30">
        <v>41</v>
      </c>
      <c r="C23" s="4">
        <f>B23/B25</f>
        <v>8.7345547507456326E-3</v>
      </c>
    </row>
    <row r="24" spans="1:3" ht="15.75" customHeight="1">
      <c r="A24" s="10" t="s">
        <v>22</v>
      </c>
      <c r="B24" s="31">
        <v>62</v>
      </c>
      <c r="C24" s="11">
        <f>B24/B25</f>
        <v>1.3208351086493396E-2</v>
      </c>
    </row>
    <row r="25" spans="1:3" ht="15.75" customHeight="1">
      <c r="A25" s="1" t="s">
        <v>6</v>
      </c>
      <c r="B25" s="2">
        <f t="shared" ref="B25:C25" si="2">SUM(B18:B24)</f>
        <v>4694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1204</v>
      </c>
      <c r="C28" s="4">
        <f>B28/B31</f>
        <v>0.26809173903362282</v>
      </c>
    </row>
    <row r="29" spans="1:3" ht="15.75" customHeight="1">
      <c r="A29" s="3" t="s">
        <v>25</v>
      </c>
      <c r="B29" s="30">
        <v>1316</v>
      </c>
      <c r="C29" s="4">
        <f>B29/B31</f>
        <v>0.29303050545535514</v>
      </c>
    </row>
    <row r="30" spans="1:3" ht="15.75" customHeight="1">
      <c r="A30" s="3" t="s">
        <v>26</v>
      </c>
      <c r="B30" s="30">
        <v>1971</v>
      </c>
      <c r="C30" s="4">
        <f>B30/B31</f>
        <v>0.43887775551102204</v>
      </c>
    </row>
    <row r="31" spans="1:3" ht="15.75" customHeight="1">
      <c r="A31" s="1" t="s">
        <v>6</v>
      </c>
      <c r="B31" s="2">
        <f t="shared" ref="B31:C31" si="3">SUM(B28:B30)</f>
        <v>4491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2331</v>
      </c>
      <c r="C34" s="4">
        <f>B34/B37</f>
        <v>0.56756756756756754</v>
      </c>
    </row>
    <row r="35" spans="1:3" ht="15.75" customHeight="1">
      <c r="A35" s="3" t="s">
        <v>29</v>
      </c>
      <c r="B35" s="30">
        <v>1145</v>
      </c>
      <c r="C35" s="4">
        <f>B35/B37</f>
        <v>0.27879230581933284</v>
      </c>
    </row>
    <row r="36" spans="1:3" ht="15.75" customHeight="1">
      <c r="A36" s="3" t="s">
        <v>30</v>
      </c>
      <c r="B36" s="30">
        <v>631</v>
      </c>
      <c r="C36" s="4">
        <f>B36/B37</f>
        <v>0.15364012661309959</v>
      </c>
    </row>
    <row r="37" spans="1:3" ht="15.75" customHeight="1">
      <c r="A37" s="1" t="s">
        <v>6</v>
      </c>
      <c r="B37" s="2">
        <f t="shared" ref="B37:C37" si="4">SUM(B34:B36)</f>
        <v>4107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2961</v>
      </c>
      <c r="C40" s="4">
        <f>B40/B42</f>
        <v>0.67788461538461542</v>
      </c>
    </row>
    <row r="41" spans="1:3" ht="15.75" customHeight="1">
      <c r="A41" s="17" t="s">
        <v>33</v>
      </c>
      <c r="B41" s="32">
        <v>1407</v>
      </c>
      <c r="C41" s="4">
        <f>B41/B42</f>
        <v>0.32211538461538464</v>
      </c>
    </row>
    <row r="42" spans="1:3" ht="15.75" customHeight="1">
      <c r="A42" s="1" t="s">
        <v>6</v>
      </c>
      <c r="B42" s="2">
        <f t="shared" ref="B42:C42" si="5">SUM(B39:B41)</f>
        <v>4368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1106</v>
      </c>
      <c r="C45" s="4">
        <f>B45/B47</f>
        <v>0.25986842105263158</v>
      </c>
    </row>
    <row r="46" spans="1:3" ht="15.75" customHeight="1">
      <c r="A46" s="17" t="s">
        <v>36</v>
      </c>
      <c r="B46" s="32">
        <v>3150</v>
      </c>
      <c r="C46" s="4">
        <f>B46/B47</f>
        <v>0.74013157894736847</v>
      </c>
    </row>
    <row r="47" spans="1:3" ht="15.75" customHeight="1">
      <c r="A47" s="1" t="s">
        <v>6</v>
      </c>
      <c r="B47" s="2">
        <f t="shared" ref="B47:C47" si="6">SUM(B44:B46)</f>
        <v>4256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1600</v>
      </c>
      <c r="C50" s="4">
        <f>B50/B53</f>
        <v>0.37959667852906287</v>
      </c>
    </row>
    <row r="51" spans="1:3" ht="15.75" customHeight="1">
      <c r="A51" s="3" t="s">
        <v>39</v>
      </c>
      <c r="B51" s="30">
        <v>1515</v>
      </c>
      <c r="C51" s="4">
        <f>B51/B53</f>
        <v>0.35943060498220641</v>
      </c>
    </row>
    <row r="52" spans="1:3" ht="15.75" customHeight="1">
      <c r="A52" s="3" t="s">
        <v>40</v>
      </c>
      <c r="B52" s="30">
        <v>1100</v>
      </c>
      <c r="C52" s="4">
        <f>B52/B53</f>
        <v>0.26097271648873072</v>
      </c>
    </row>
    <row r="53" spans="1:3" ht="15.75" customHeight="1">
      <c r="A53" s="1" t="s">
        <v>6</v>
      </c>
      <c r="B53" s="2">
        <f t="shared" ref="B53:C53" si="7">SUM(B50:B52)</f>
        <v>4215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3186</v>
      </c>
      <c r="C56" s="4">
        <f>B56/B58</f>
        <v>0.77878269371791742</v>
      </c>
    </row>
    <row r="57" spans="1:3" ht="15.75" customHeight="1">
      <c r="A57" s="17" t="s">
        <v>43</v>
      </c>
      <c r="B57" s="32">
        <v>905</v>
      </c>
      <c r="C57" s="4">
        <f>B57/B58</f>
        <v>0.22121730628208261</v>
      </c>
    </row>
    <row r="58" spans="1:3" ht="15.75" customHeight="1">
      <c r="A58" s="1" t="s">
        <v>6</v>
      </c>
      <c r="B58" s="2">
        <f t="shared" ref="B58:C58" si="8">SUM(B55:B57)</f>
        <v>4091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691</v>
      </c>
      <c r="C61" s="4">
        <f>B61/B65</f>
        <v>0.16228276186002819</v>
      </c>
    </row>
    <row r="62" spans="1:3" ht="15.75" customHeight="1">
      <c r="A62" s="3" t="s">
        <v>46</v>
      </c>
      <c r="B62" s="30">
        <v>860</v>
      </c>
      <c r="C62" s="4">
        <f>B62/B65</f>
        <v>0.20197275716298732</v>
      </c>
    </row>
    <row r="63" spans="1:3" ht="15.75" customHeight="1">
      <c r="A63" s="3" t="s">
        <v>47</v>
      </c>
      <c r="B63" s="30">
        <v>794</v>
      </c>
      <c r="C63" s="4">
        <f>B63/B65</f>
        <v>0.18647252231094411</v>
      </c>
    </row>
    <row r="64" spans="1:3" ht="15.75" customHeight="1">
      <c r="A64" s="3" t="s">
        <v>48</v>
      </c>
      <c r="B64" s="30">
        <v>1913</v>
      </c>
      <c r="C64" s="4">
        <f>B64/B65</f>
        <v>0.44927195866604042</v>
      </c>
    </row>
    <row r="65" spans="1:3" ht="15.75" customHeight="1">
      <c r="A65" s="1" t="s">
        <v>6</v>
      </c>
      <c r="B65" s="2">
        <f t="shared" ref="B65:C65" si="9">SUM(B61:B64)</f>
        <v>4258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49</v>
      </c>
      <c r="B67" s="2" t="s">
        <v>1</v>
      </c>
      <c r="C67" s="7" t="s">
        <v>2</v>
      </c>
    </row>
    <row r="68" spans="1:3" ht="15.75" customHeight="1">
      <c r="A68" s="8" t="s">
        <v>50</v>
      </c>
      <c r="B68" s="30">
        <v>621</v>
      </c>
      <c r="C68" s="4">
        <f>B68/B75</f>
        <v>0.14312053468541139</v>
      </c>
    </row>
    <row r="69" spans="1:3" ht="15.75" customHeight="1">
      <c r="A69" s="8" t="s">
        <v>51</v>
      </c>
      <c r="B69" s="30">
        <v>221</v>
      </c>
      <c r="C69" s="4">
        <f>B69/B75</f>
        <v>5.0933394791426598E-2</v>
      </c>
    </row>
    <row r="70" spans="1:3" ht="15.75" customHeight="1">
      <c r="A70" s="8" t="s">
        <v>52</v>
      </c>
      <c r="B70" s="30">
        <v>2101</v>
      </c>
      <c r="C70" s="4">
        <f>B70/B75</f>
        <v>0.48421295229315509</v>
      </c>
    </row>
    <row r="71" spans="1:3" ht="15.75" customHeight="1">
      <c r="A71" s="8" t="s">
        <v>53</v>
      </c>
      <c r="B71" s="30">
        <v>764</v>
      </c>
      <c r="C71" s="4">
        <f>B71/B75</f>
        <v>0.17607743719751096</v>
      </c>
    </row>
    <row r="72" spans="1:3" ht="15.75" customHeight="1">
      <c r="A72" s="3" t="s">
        <v>54</v>
      </c>
      <c r="B72" s="30">
        <v>188</v>
      </c>
      <c r="C72" s="4">
        <f>B72/B75</f>
        <v>4.3327955750172849E-2</v>
      </c>
    </row>
    <row r="73" spans="1:3" ht="15.75" customHeight="1">
      <c r="A73" s="3" t="s">
        <v>55</v>
      </c>
      <c r="B73" s="30">
        <v>243</v>
      </c>
      <c r="C73" s="4">
        <f>B73/B75</f>
        <v>5.6003687485595761E-2</v>
      </c>
    </row>
    <row r="74" spans="1:3" ht="15.75" customHeight="1">
      <c r="A74" s="3" t="s">
        <v>56</v>
      </c>
      <c r="B74" s="30">
        <v>201</v>
      </c>
      <c r="C74" s="4">
        <f>B74/B75</f>
        <v>4.6324037796727356E-2</v>
      </c>
    </row>
    <row r="75" spans="1:3" ht="15.75" customHeight="1">
      <c r="A75" s="1" t="s">
        <v>6</v>
      </c>
      <c r="B75" s="2">
        <f t="shared" ref="B75:C75" si="10">SUM(B68:B74)</f>
        <v>4339</v>
      </c>
      <c r="C75" s="7">
        <f t="shared" si="10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383</v>
      </c>
      <c r="B77" s="2" t="s">
        <v>1</v>
      </c>
      <c r="C77" s="7" t="s">
        <v>2</v>
      </c>
    </row>
    <row r="78" spans="1:3" ht="15.75" customHeight="1">
      <c r="A78" s="3" t="s">
        <v>152</v>
      </c>
      <c r="B78" s="30">
        <v>2263</v>
      </c>
      <c r="C78" s="4">
        <f>B78/B81</f>
        <v>0.78521859819569739</v>
      </c>
    </row>
    <row r="79" spans="1:3" ht="15.75" customHeight="1">
      <c r="A79" s="3" t="s">
        <v>153</v>
      </c>
      <c r="B79" s="30">
        <v>462</v>
      </c>
      <c r="C79" s="4">
        <f>B79/B81</f>
        <v>0.16030534351145037</v>
      </c>
    </row>
    <row r="80" spans="1:3" ht="15.75" customHeight="1">
      <c r="A80" s="3" t="s">
        <v>154</v>
      </c>
      <c r="B80" s="30">
        <v>157</v>
      </c>
      <c r="C80" s="4">
        <f>B80/B81</f>
        <v>5.4476058292852188E-2</v>
      </c>
    </row>
    <row r="81" spans="1:3" ht="15.75" customHeight="1">
      <c r="A81" s="1" t="s">
        <v>6</v>
      </c>
      <c r="B81" s="2">
        <f t="shared" ref="B81:C81" si="11">SUM(B78:B80)</f>
        <v>2882</v>
      </c>
      <c r="C81" s="7">
        <f t="shared" si="11"/>
        <v>0.99999999999999989</v>
      </c>
    </row>
    <row r="82" spans="1:3" ht="15.75" customHeight="1">
      <c r="A82" s="6"/>
      <c r="B82" s="6"/>
      <c r="C82" s="18"/>
    </row>
    <row r="83" spans="1:3" ht="15.75" customHeight="1">
      <c r="A83" s="1" t="s">
        <v>117</v>
      </c>
      <c r="B83" s="15" t="s">
        <v>1</v>
      </c>
      <c r="C83" s="19" t="s">
        <v>2</v>
      </c>
    </row>
    <row r="84" spans="1:3" ht="15.75" customHeight="1">
      <c r="A84" s="17" t="s">
        <v>118</v>
      </c>
      <c r="B84" s="32">
        <v>2507</v>
      </c>
      <c r="C84" s="4">
        <f>B84/B86</f>
        <v>0.7044113515032312</v>
      </c>
    </row>
    <row r="85" spans="1:3" ht="15.75" customHeight="1">
      <c r="A85" s="17" t="s">
        <v>119</v>
      </c>
      <c r="B85" s="32">
        <v>1052</v>
      </c>
      <c r="C85" s="4">
        <f>B85/B86</f>
        <v>0.29558864849676875</v>
      </c>
    </row>
    <row r="86" spans="1:3" ht="15.75" customHeight="1">
      <c r="A86" s="1" t="s">
        <v>6</v>
      </c>
      <c r="B86" s="2">
        <f t="shared" ref="B86:C86" si="12">SUM(B83:B85)</f>
        <v>3559</v>
      </c>
      <c r="C86" s="7">
        <f t="shared" si="12"/>
        <v>1</v>
      </c>
    </row>
    <row r="87" spans="1:3" ht="15.75" customHeight="1">
      <c r="A87" s="6"/>
      <c r="B87" s="6"/>
      <c r="C87" s="18"/>
    </row>
    <row r="88" spans="1:3" ht="15.75" customHeight="1">
      <c r="A88" s="21"/>
      <c r="B88" s="24"/>
      <c r="C88" s="22"/>
    </row>
    <row r="89" spans="1:3" ht="15.75" customHeight="1">
      <c r="A89" s="23"/>
      <c r="B89" s="24"/>
      <c r="C89" s="14"/>
    </row>
    <row r="90" spans="1:3" ht="15.75" customHeight="1">
      <c r="A90" s="23"/>
      <c r="B90" s="24"/>
      <c r="C90" s="14"/>
    </row>
    <row r="91" spans="1:3" ht="15.75" customHeight="1">
      <c r="A91" s="21"/>
      <c r="B91" s="13"/>
      <c r="C91" s="22"/>
    </row>
    <row r="92" spans="1:3" ht="15.75" customHeight="1">
      <c r="A92" s="6"/>
      <c r="B92" s="6"/>
      <c r="C92" s="18"/>
    </row>
    <row r="93" spans="1:3" ht="15.75" customHeight="1">
      <c r="A93" s="21"/>
      <c r="B93" s="24"/>
      <c r="C93" s="22"/>
    </row>
    <row r="94" spans="1:3" ht="15.75" customHeight="1">
      <c r="A94" s="23"/>
      <c r="B94" s="24"/>
      <c r="C94" s="14"/>
    </row>
    <row r="95" spans="1:3" ht="15.75" customHeight="1">
      <c r="A95" s="23"/>
      <c r="B95" s="24"/>
      <c r="C95" s="14"/>
    </row>
    <row r="96" spans="1:3" ht="15.75" customHeight="1">
      <c r="A96" s="21"/>
      <c r="B96" s="13"/>
      <c r="C96" s="22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51</v>
      </c>
      <c r="C2" s="4">
        <f>B2/B5</f>
        <v>3.2671364509929531E-2</v>
      </c>
    </row>
    <row r="3" spans="1:3" ht="15.75" customHeight="1">
      <c r="A3" s="3" t="s">
        <v>4</v>
      </c>
      <c r="B3" s="30">
        <v>29</v>
      </c>
      <c r="C3" s="4">
        <f>B3/B5</f>
        <v>1.8577834721332478E-2</v>
      </c>
    </row>
    <row r="4" spans="1:3" ht="15.75" customHeight="1">
      <c r="A4" s="3" t="s">
        <v>5</v>
      </c>
      <c r="B4" s="30">
        <v>1481</v>
      </c>
      <c r="C4" s="4">
        <f>B4/B5</f>
        <v>0.94875080076873797</v>
      </c>
    </row>
    <row r="5" spans="1:3" ht="15.75" customHeight="1">
      <c r="A5" s="1" t="s">
        <v>6</v>
      </c>
      <c r="B5" s="2">
        <f t="shared" ref="B5:C5" si="0">SUM(B2:B4)</f>
        <v>1561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797</v>
      </c>
      <c r="C8" s="4">
        <f>B8/B15</f>
        <v>0.528865295288653</v>
      </c>
    </row>
    <row r="9" spans="1:3" ht="15.75" customHeight="1">
      <c r="A9" s="8" t="s">
        <v>9</v>
      </c>
      <c r="B9" s="30">
        <v>24</v>
      </c>
      <c r="C9" s="4">
        <f>B9/B15</f>
        <v>1.5925680159256803E-2</v>
      </c>
    </row>
    <row r="10" spans="1:3" ht="15.75" customHeight="1">
      <c r="A10" s="8" t="s">
        <v>10</v>
      </c>
      <c r="B10" s="30">
        <v>30</v>
      </c>
      <c r="C10" s="4">
        <f>B10/B15</f>
        <v>1.9907100199071003E-2</v>
      </c>
    </row>
    <row r="11" spans="1:3" ht="15.75" customHeight="1">
      <c r="A11" s="8" t="s">
        <v>11</v>
      </c>
      <c r="B11" s="30">
        <v>234</v>
      </c>
      <c r="C11" s="4">
        <f>B11/B15</f>
        <v>0.15527538155275381</v>
      </c>
    </row>
    <row r="12" spans="1:3" ht="15.75" customHeight="1">
      <c r="A12" s="9" t="s">
        <v>12</v>
      </c>
      <c r="B12" s="30">
        <v>20</v>
      </c>
      <c r="C12" s="4">
        <f>B12/B15</f>
        <v>1.3271400132714002E-2</v>
      </c>
    </row>
    <row r="13" spans="1:3" ht="15.75" customHeight="1">
      <c r="A13" s="3" t="s">
        <v>13</v>
      </c>
      <c r="B13" s="30">
        <v>38</v>
      </c>
      <c r="C13" s="4">
        <f>B13/B15</f>
        <v>2.5215660252156602E-2</v>
      </c>
    </row>
    <row r="14" spans="1:3" ht="15.75" customHeight="1">
      <c r="A14" s="3" t="s">
        <v>14</v>
      </c>
      <c r="B14" s="30">
        <v>364</v>
      </c>
      <c r="C14" s="4">
        <f>B14/B15</f>
        <v>0.24153948241539483</v>
      </c>
    </row>
    <row r="15" spans="1:3" ht="15.75" customHeight="1">
      <c r="A15" s="1" t="s">
        <v>6</v>
      </c>
      <c r="B15" s="2">
        <f t="shared" ref="B15:C15" si="1">SUM(B8:B14)</f>
        <v>1507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28</v>
      </c>
      <c r="C18" s="4">
        <f>B18/B25</f>
        <v>1.8421052631578946E-2</v>
      </c>
    </row>
    <row r="19" spans="1:3" ht="15.75" customHeight="1">
      <c r="A19" s="3" t="s">
        <v>17</v>
      </c>
      <c r="B19" s="30">
        <v>16</v>
      </c>
      <c r="C19" s="4">
        <f>B19/B25</f>
        <v>1.0526315789473684E-2</v>
      </c>
    </row>
    <row r="20" spans="1:3" ht="15.75" customHeight="1">
      <c r="A20" s="3" t="s">
        <v>18</v>
      </c>
      <c r="B20" s="30">
        <v>218</v>
      </c>
      <c r="C20" s="4">
        <f>B20/B25</f>
        <v>0.14342105263157895</v>
      </c>
    </row>
    <row r="21" spans="1:3" ht="15.75" customHeight="1">
      <c r="A21" s="3" t="s">
        <v>19</v>
      </c>
      <c r="B21" s="30">
        <v>530</v>
      </c>
      <c r="C21" s="4">
        <f>B21/B25</f>
        <v>0.34868421052631576</v>
      </c>
    </row>
    <row r="22" spans="1:3" ht="15.75" customHeight="1">
      <c r="A22" s="3" t="s">
        <v>20</v>
      </c>
      <c r="B22" s="30">
        <v>692</v>
      </c>
      <c r="C22" s="4">
        <f>B22/B25</f>
        <v>0.45526315789473687</v>
      </c>
    </row>
    <row r="23" spans="1:3" ht="15.75" customHeight="1">
      <c r="A23" s="3" t="s">
        <v>21</v>
      </c>
      <c r="B23" s="30">
        <v>13</v>
      </c>
      <c r="C23" s="4">
        <f>B23/B25</f>
        <v>8.552631578947369E-3</v>
      </c>
    </row>
    <row r="24" spans="1:3" ht="15.75" customHeight="1">
      <c r="A24" s="10" t="s">
        <v>22</v>
      </c>
      <c r="B24" s="31">
        <v>23</v>
      </c>
      <c r="C24" s="11">
        <f>B24/B25</f>
        <v>1.5131578947368421E-2</v>
      </c>
    </row>
    <row r="25" spans="1:3" ht="15.75" customHeight="1">
      <c r="A25" s="1" t="s">
        <v>6</v>
      </c>
      <c r="B25" s="2">
        <f t="shared" ref="B25:C25" si="2">SUM(B18:B24)</f>
        <v>1520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176</v>
      </c>
      <c r="C28" s="4">
        <f>B28/B31</f>
        <v>0.11325611325611326</v>
      </c>
    </row>
    <row r="29" spans="1:3" ht="15.75" customHeight="1">
      <c r="A29" s="3" t="s">
        <v>25</v>
      </c>
      <c r="B29" s="30">
        <v>259</v>
      </c>
      <c r="C29" s="4">
        <f>B29/B31</f>
        <v>0.16666666666666666</v>
      </c>
    </row>
    <row r="30" spans="1:3" ht="15.75" customHeight="1">
      <c r="A30" s="3" t="s">
        <v>26</v>
      </c>
      <c r="B30" s="30">
        <v>1119</v>
      </c>
      <c r="C30" s="4">
        <f>B30/B31</f>
        <v>0.72007722007722008</v>
      </c>
    </row>
    <row r="31" spans="1:3" ht="15.75" customHeight="1">
      <c r="A31" s="1" t="s">
        <v>6</v>
      </c>
      <c r="B31" s="2">
        <f t="shared" ref="B31:C31" si="3">SUM(B28:B30)</f>
        <v>1554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1164</v>
      </c>
      <c r="C34" s="4">
        <f>B34/B37</f>
        <v>0.80553633217993081</v>
      </c>
    </row>
    <row r="35" spans="1:3" ht="15.75" customHeight="1">
      <c r="A35" s="3" t="s">
        <v>29</v>
      </c>
      <c r="B35" s="30">
        <v>217</v>
      </c>
      <c r="C35" s="4">
        <f>B35/B37</f>
        <v>0.15017301038062283</v>
      </c>
    </row>
    <row r="36" spans="1:3" ht="15.75" customHeight="1">
      <c r="A36" s="3" t="s">
        <v>30</v>
      </c>
      <c r="B36" s="30">
        <v>64</v>
      </c>
      <c r="C36" s="4">
        <f>B36/B37</f>
        <v>4.4290657439446365E-2</v>
      </c>
    </row>
    <row r="37" spans="1:3" ht="15.75" customHeight="1">
      <c r="A37" s="1" t="s">
        <v>6</v>
      </c>
      <c r="B37" s="2">
        <f t="shared" ref="B37:C37" si="4">SUM(B34:B36)</f>
        <v>1445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1158</v>
      </c>
      <c r="C40" s="4">
        <f>B40/B42</f>
        <v>0.80249480249480254</v>
      </c>
    </row>
    <row r="41" spans="1:3" ht="15.75" customHeight="1">
      <c r="A41" s="17" t="s">
        <v>33</v>
      </c>
      <c r="B41" s="32">
        <v>285</v>
      </c>
      <c r="C41" s="4">
        <f>B41/B42</f>
        <v>0.19750519750519752</v>
      </c>
    </row>
    <row r="42" spans="1:3" ht="15.75" customHeight="1">
      <c r="A42" s="1" t="s">
        <v>6</v>
      </c>
      <c r="B42" s="2">
        <f t="shared" ref="B42:C42" si="5">SUM(B39:B41)</f>
        <v>1443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641</v>
      </c>
      <c r="C45" s="4">
        <f>B45/B47</f>
        <v>0.45268361581920902</v>
      </c>
    </row>
    <row r="46" spans="1:3" ht="15.75" customHeight="1">
      <c r="A46" s="17" t="s">
        <v>36</v>
      </c>
      <c r="B46" s="32">
        <v>775</v>
      </c>
      <c r="C46" s="4">
        <f>B46/B47</f>
        <v>0.54731638418079098</v>
      </c>
    </row>
    <row r="47" spans="1:3" ht="15.75" customHeight="1">
      <c r="A47" s="1" t="s">
        <v>6</v>
      </c>
      <c r="B47" s="2">
        <f t="shared" ref="B47:C47" si="6">SUM(B44:B46)</f>
        <v>1416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646</v>
      </c>
      <c r="C50" s="4">
        <f>B50/B53</f>
        <v>0.45557122708039494</v>
      </c>
    </row>
    <row r="51" spans="1:3" ht="15.75" customHeight="1">
      <c r="A51" s="3" t="s">
        <v>39</v>
      </c>
      <c r="B51" s="30">
        <v>467</v>
      </c>
      <c r="C51" s="4">
        <f>B51/B53</f>
        <v>0.32933709449929477</v>
      </c>
    </row>
    <row r="52" spans="1:3" ht="15.75" customHeight="1">
      <c r="A52" s="3" t="s">
        <v>40</v>
      </c>
      <c r="B52" s="30">
        <v>305</v>
      </c>
      <c r="C52" s="4">
        <f>B52/B53</f>
        <v>0.21509167842031029</v>
      </c>
    </row>
    <row r="53" spans="1:3" ht="15.75" customHeight="1">
      <c r="A53" s="1" t="s">
        <v>6</v>
      </c>
      <c r="B53" s="2">
        <f t="shared" ref="B53:C53" si="7">SUM(B50:B52)</f>
        <v>1418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1078</v>
      </c>
      <c r="C56" s="4">
        <f>B56/B58</f>
        <v>0.79323031640912434</v>
      </c>
    </row>
    <row r="57" spans="1:3" ht="15.75" customHeight="1">
      <c r="A57" s="17" t="s">
        <v>43</v>
      </c>
      <c r="B57" s="32">
        <v>281</v>
      </c>
      <c r="C57" s="4">
        <f>B57/B58</f>
        <v>0.20676968359087564</v>
      </c>
    </row>
    <row r="58" spans="1:3" ht="15.75" customHeight="1">
      <c r="A58" s="1" t="s">
        <v>6</v>
      </c>
      <c r="B58" s="2">
        <f t="shared" ref="B58:C58" si="8">SUM(B55:B57)</f>
        <v>1359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106</v>
      </c>
      <c r="C61" s="4">
        <f>B61/B65</f>
        <v>7.6313894888408923E-2</v>
      </c>
    </row>
    <row r="62" spans="1:3" ht="15.75" customHeight="1">
      <c r="A62" s="3" t="s">
        <v>46</v>
      </c>
      <c r="B62" s="30">
        <v>406</v>
      </c>
      <c r="C62" s="4">
        <f>B62/B65</f>
        <v>0.29229661627069836</v>
      </c>
    </row>
    <row r="63" spans="1:3" ht="15.75" customHeight="1">
      <c r="A63" s="3" t="s">
        <v>47</v>
      </c>
      <c r="B63" s="30">
        <v>203</v>
      </c>
      <c r="C63" s="4">
        <f>B63/B65</f>
        <v>0.14614830813534918</v>
      </c>
    </row>
    <row r="64" spans="1:3" ht="15.75" customHeight="1">
      <c r="A64" s="3" t="s">
        <v>48</v>
      </c>
      <c r="B64" s="30">
        <v>674</v>
      </c>
      <c r="C64" s="4">
        <f>B64/B65</f>
        <v>0.48524118070554356</v>
      </c>
    </row>
    <row r="65" spans="1:3" ht="15.75" customHeight="1">
      <c r="A65" s="1" t="s">
        <v>6</v>
      </c>
      <c r="B65" s="2">
        <f t="shared" ref="B65:C65" si="9">SUM(B61:B64)</f>
        <v>1389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A77" s="21"/>
      <c r="B77" s="43"/>
      <c r="C77" s="22"/>
    </row>
    <row r="78" spans="1:3" ht="15.75" customHeight="1">
      <c r="A78" s="44"/>
      <c r="B78" s="43"/>
      <c r="C78" s="45"/>
    </row>
    <row r="79" spans="1:3" ht="15.75" customHeight="1">
      <c r="A79" s="44"/>
      <c r="B79" s="43"/>
      <c r="C79" s="45"/>
    </row>
    <row r="80" spans="1:3" ht="15.75" customHeight="1">
      <c r="A80" s="44"/>
      <c r="B80" s="43"/>
      <c r="C80" s="45"/>
    </row>
    <row r="81" spans="1:3" ht="15.75" customHeight="1">
      <c r="A81" s="21"/>
      <c r="B81" s="43"/>
      <c r="C81" s="22"/>
    </row>
    <row r="82" spans="1:3" ht="15.75" customHeight="1">
      <c r="C82" s="29"/>
    </row>
    <row r="83" spans="1:3" ht="15.75" customHeight="1">
      <c r="A83" s="21"/>
      <c r="B83" s="46"/>
      <c r="C83" s="22"/>
    </row>
    <row r="84" spans="1:3" ht="15.75" customHeight="1">
      <c r="A84" s="47"/>
      <c r="B84" s="46"/>
      <c r="C84" s="45"/>
    </row>
    <row r="85" spans="1:3" ht="15.75" customHeight="1">
      <c r="A85" s="47"/>
      <c r="B85" s="46"/>
      <c r="C85" s="45"/>
    </row>
    <row r="86" spans="1:3" ht="15.75" customHeight="1">
      <c r="A86" s="21"/>
      <c r="B86" s="43"/>
      <c r="C86" s="22"/>
    </row>
    <row r="87" spans="1:3" ht="15.75" customHeight="1">
      <c r="C87" s="29"/>
    </row>
    <row r="88" spans="1:3" ht="15.75" customHeight="1">
      <c r="A88" s="21"/>
      <c r="B88" s="46"/>
      <c r="C88" s="22"/>
    </row>
    <row r="89" spans="1:3" ht="15.75" customHeight="1">
      <c r="A89" s="47"/>
      <c r="B89" s="46"/>
      <c r="C89" s="45"/>
    </row>
    <row r="90" spans="1:3" ht="15.75" customHeight="1">
      <c r="A90" s="47"/>
      <c r="B90" s="46"/>
      <c r="C90" s="45"/>
    </row>
    <row r="91" spans="1:3" ht="15.75" customHeight="1">
      <c r="A91" s="21"/>
      <c r="B91" s="43"/>
      <c r="C91" s="22"/>
    </row>
    <row r="92" spans="1:3" ht="15.75" customHeight="1">
      <c r="C92" s="29"/>
    </row>
    <row r="93" spans="1:3" ht="15.75" customHeight="1">
      <c r="A93" s="21"/>
      <c r="B93" s="43"/>
      <c r="C93" s="22"/>
    </row>
    <row r="94" spans="1:3" ht="15.75" customHeight="1">
      <c r="A94" s="44"/>
      <c r="B94" s="43"/>
      <c r="C94" s="45"/>
    </row>
    <row r="95" spans="1:3" ht="15.75" customHeight="1">
      <c r="A95" s="44"/>
      <c r="B95" s="43"/>
      <c r="C95" s="45"/>
    </row>
    <row r="96" spans="1:3" ht="15.75" customHeight="1">
      <c r="A96" s="44"/>
      <c r="B96" s="43"/>
      <c r="C96" s="45"/>
    </row>
    <row r="97" spans="1:3" ht="15.75" customHeight="1">
      <c r="A97" s="21"/>
      <c r="B97" s="43"/>
      <c r="C97" s="22"/>
    </row>
    <row r="98" spans="1:3" ht="15.75" customHeight="1">
      <c r="C98" s="29"/>
    </row>
    <row r="99" spans="1:3" ht="15.75" customHeight="1">
      <c r="A99" s="21"/>
      <c r="B99" s="43"/>
      <c r="C99" s="22"/>
    </row>
    <row r="100" spans="1:3" ht="15.75" customHeight="1">
      <c r="A100" s="44"/>
      <c r="B100" s="43"/>
      <c r="C100" s="45"/>
    </row>
    <row r="101" spans="1:3" ht="15.75" customHeight="1">
      <c r="A101" s="44"/>
      <c r="B101" s="43"/>
      <c r="C101" s="45"/>
    </row>
    <row r="102" spans="1:3" ht="15.75" customHeight="1">
      <c r="A102" s="44"/>
      <c r="B102" s="43"/>
      <c r="C102" s="45"/>
    </row>
    <row r="103" spans="1:3" ht="15.75" customHeight="1">
      <c r="A103" s="21"/>
      <c r="B103" s="43"/>
      <c r="C103" s="22"/>
    </row>
    <row r="104" spans="1:3" ht="15.75" customHeight="1">
      <c r="C104" s="29"/>
    </row>
    <row r="105" spans="1:3" ht="15.75" customHeight="1">
      <c r="A105" s="21"/>
      <c r="B105" s="46"/>
      <c r="C105" s="22"/>
    </row>
    <row r="106" spans="1:3" ht="15.75" customHeight="1">
      <c r="A106" s="47"/>
      <c r="B106" s="46"/>
      <c r="C106" s="45"/>
    </row>
    <row r="107" spans="1:3" ht="15.75" customHeight="1">
      <c r="A107" s="47"/>
      <c r="B107" s="46"/>
      <c r="C107" s="45"/>
    </row>
    <row r="108" spans="1:3" ht="15.75" customHeight="1">
      <c r="A108" s="21"/>
      <c r="B108" s="43"/>
      <c r="C108" s="22"/>
    </row>
    <row r="109" spans="1:3" ht="15.75" customHeight="1">
      <c r="C109" s="29"/>
    </row>
    <row r="110" spans="1:3" ht="15.75" customHeight="1">
      <c r="A110" s="21"/>
      <c r="B110" s="46"/>
      <c r="C110" s="22"/>
    </row>
    <row r="111" spans="1:3" ht="15.75" customHeight="1">
      <c r="A111" s="47"/>
      <c r="B111" s="46"/>
      <c r="C111" s="45"/>
    </row>
    <row r="112" spans="1:3" ht="15.75" customHeight="1">
      <c r="A112" s="47"/>
      <c r="B112" s="46"/>
      <c r="C112" s="45"/>
    </row>
    <row r="113" spans="1:3" ht="15.75" customHeight="1">
      <c r="A113" s="21"/>
      <c r="B113" s="43"/>
      <c r="C113" s="22"/>
    </row>
    <row r="114" spans="1:3" ht="15.75" customHeight="1">
      <c r="C114" s="29"/>
    </row>
    <row r="115" spans="1:3" ht="15.75" customHeight="1">
      <c r="A115" s="21"/>
      <c r="B115" s="46"/>
      <c r="C115" s="22"/>
    </row>
    <row r="116" spans="1:3" ht="15.75" customHeight="1">
      <c r="A116" s="47"/>
      <c r="B116" s="46"/>
      <c r="C116" s="45"/>
    </row>
    <row r="117" spans="1:3" ht="15.75" customHeight="1">
      <c r="A117" s="47"/>
      <c r="B117" s="46"/>
      <c r="C117" s="45"/>
    </row>
    <row r="118" spans="1:3" ht="15.75" customHeight="1">
      <c r="A118" s="21"/>
      <c r="B118" s="43"/>
      <c r="C118" s="22"/>
    </row>
    <row r="119" spans="1:3" ht="15.75" customHeight="1">
      <c r="C119" s="29"/>
    </row>
    <row r="120" spans="1:3" ht="15.75" customHeight="1">
      <c r="A120" s="21"/>
      <c r="B120" s="46"/>
      <c r="C120" s="22"/>
    </row>
    <row r="121" spans="1:3" ht="15.75" customHeight="1">
      <c r="A121" s="47"/>
      <c r="B121" s="46"/>
      <c r="C121" s="45"/>
    </row>
    <row r="122" spans="1:3" ht="15.75" customHeight="1">
      <c r="A122" s="47"/>
      <c r="B122" s="46"/>
      <c r="C122" s="45"/>
    </row>
    <row r="123" spans="1:3" ht="15.75" customHeight="1">
      <c r="A123" s="21"/>
      <c r="B123" s="43"/>
      <c r="C123" s="22"/>
    </row>
    <row r="124" spans="1:3" ht="15.75" customHeight="1">
      <c r="C124" s="29"/>
    </row>
    <row r="125" spans="1:3" ht="15.75" customHeight="1">
      <c r="A125" s="21"/>
      <c r="B125" s="46"/>
      <c r="C125" s="22"/>
    </row>
    <row r="126" spans="1:3" ht="15.75" customHeight="1">
      <c r="A126" s="47"/>
      <c r="B126" s="46"/>
      <c r="C126" s="45"/>
    </row>
    <row r="127" spans="1:3" ht="15.75" customHeight="1">
      <c r="A127" s="47"/>
      <c r="B127" s="46"/>
      <c r="C127" s="45"/>
    </row>
    <row r="128" spans="1:3" ht="15.75" customHeight="1">
      <c r="A128" s="21"/>
      <c r="B128" s="43"/>
      <c r="C128" s="22"/>
    </row>
    <row r="129" spans="1:3" ht="15.75" customHeight="1">
      <c r="C129" s="29"/>
    </row>
    <row r="130" spans="1:3" ht="15.75" customHeight="1">
      <c r="A130" s="21"/>
      <c r="B130" s="46"/>
      <c r="C130" s="22"/>
    </row>
    <row r="131" spans="1:3" ht="15.75" customHeight="1">
      <c r="A131" s="47"/>
      <c r="B131" s="46"/>
      <c r="C131" s="45"/>
    </row>
    <row r="132" spans="1:3" ht="15.75" customHeight="1">
      <c r="A132" s="47"/>
      <c r="B132" s="46"/>
      <c r="C132" s="45"/>
    </row>
    <row r="133" spans="1:3" ht="15.75" customHeight="1">
      <c r="A133" s="21"/>
      <c r="B133" s="43"/>
      <c r="C133" s="22"/>
    </row>
    <row r="134" spans="1:3" ht="15.75" customHeight="1">
      <c r="C134" s="29"/>
    </row>
    <row r="135" spans="1:3" ht="15.75" customHeight="1">
      <c r="A135" s="21"/>
      <c r="B135" s="46"/>
      <c r="C135" s="22"/>
    </row>
    <row r="136" spans="1:3" ht="15.75" customHeight="1">
      <c r="A136" s="47"/>
      <c r="B136" s="46"/>
      <c r="C136" s="45"/>
    </row>
    <row r="137" spans="1:3" ht="15.75" customHeight="1">
      <c r="A137" s="47"/>
      <c r="B137" s="46"/>
      <c r="C137" s="45"/>
    </row>
    <row r="138" spans="1:3" ht="15.75" customHeight="1">
      <c r="A138" s="21"/>
      <c r="B138" s="43"/>
      <c r="C138" s="22"/>
    </row>
    <row r="139" spans="1:3" ht="15.75" customHeight="1">
      <c r="C139" s="29"/>
    </row>
    <row r="140" spans="1:3" ht="15.75" customHeight="1">
      <c r="C140" s="29"/>
    </row>
    <row r="141" spans="1:3" ht="15.75" customHeight="1">
      <c r="C141" s="29"/>
    </row>
    <row r="142" spans="1:3" ht="15.75" customHeight="1">
      <c r="C142" s="29"/>
    </row>
    <row r="143" spans="1:3" ht="15.75" customHeight="1">
      <c r="C143" s="29"/>
    </row>
    <row r="144" spans="1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2">
        <v>546</v>
      </c>
      <c r="C2" s="4">
        <f>B2/B5</f>
        <v>7.6696165191740412E-2</v>
      </c>
    </row>
    <row r="3" spans="1:3" ht="15.75" customHeight="1">
      <c r="A3" s="3" t="s">
        <v>4</v>
      </c>
      <c r="B3" s="2">
        <v>283</v>
      </c>
      <c r="C3" s="4">
        <f>B3/B5</f>
        <v>3.9752774266048604E-2</v>
      </c>
    </row>
    <row r="4" spans="1:3" ht="15.75" customHeight="1">
      <c r="A4" s="3" t="s">
        <v>5</v>
      </c>
      <c r="B4" s="2">
        <v>6290</v>
      </c>
      <c r="C4" s="4">
        <f>B4/B5</f>
        <v>0.883551060542211</v>
      </c>
    </row>
    <row r="5" spans="1:3" ht="15.75" customHeight="1">
      <c r="A5" s="1" t="s">
        <v>6</v>
      </c>
      <c r="B5" s="2">
        <f t="shared" ref="B5:C5" si="0">SUM(B2:B4)</f>
        <v>7119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v>2502</v>
      </c>
      <c r="C8" s="4">
        <f>B8/B15</f>
        <v>0.36837455830388693</v>
      </c>
    </row>
    <row r="9" spans="1:3" ht="15.75" customHeight="1">
      <c r="A9" s="8" t="s">
        <v>9</v>
      </c>
      <c r="B9" s="2">
        <v>147</v>
      </c>
      <c r="C9" s="4">
        <f>B9/B15</f>
        <v>2.1643109540636044E-2</v>
      </c>
    </row>
    <row r="10" spans="1:3" ht="15.75" customHeight="1">
      <c r="A10" s="8" t="s">
        <v>10</v>
      </c>
      <c r="B10" s="2">
        <v>122</v>
      </c>
      <c r="C10" s="4">
        <f>B10/B15</f>
        <v>1.7962308598351E-2</v>
      </c>
    </row>
    <row r="11" spans="1:3" ht="15.75" customHeight="1">
      <c r="A11" s="8" t="s">
        <v>11</v>
      </c>
      <c r="B11" s="2">
        <v>785</v>
      </c>
      <c r="C11" s="4">
        <f>B11/B15</f>
        <v>0.1155771495877503</v>
      </c>
    </row>
    <row r="12" spans="1:3" ht="15.75" customHeight="1">
      <c r="A12" s="9" t="s">
        <v>12</v>
      </c>
      <c r="B12" s="2">
        <v>74</v>
      </c>
      <c r="C12" s="4">
        <f>B12/B15</f>
        <v>1.0895170789163721E-2</v>
      </c>
    </row>
    <row r="13" spans="1:3" ht="15.75" customHeight="1">
      <c r="A13" s="3" t="s">
        <v>13</v>
      </c>
      <c r="B13" s="2">
        <v>331</v>
      </c>
      <c r="C13" s="4">
        <f>B13/B15</f>
        <v>4.8733804475853945E-2</v>
      </c>
    </row>
    <row r="14" spans="1:3" ht="15.75" customHeight="1">
      <c r="A14" s="3" t="s">
        <v>14</v>
      </c>
      <c r="B14" s="2">
        <v>2831</v>
      </c>
      <c r="C14" s="4">
        <f>B14/B15</f>
        <v>0.41681389870435809</v>
      </c>
    </row>
    <row r="15" spans="1:3" ht="15.75" customHeight="1">
      <c r="A15" s="1" t="s">
        <v>6</v>
      </c>
      <c r="B15" s="2">
        <f t="shared" ref="B15:C15" si="1">SUM(B8:B14)</f>
        <v>6792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2">
        <v>120</v>
      </c>
      <c r="C18" s="4">
        <f>B18/B25</f>
        <v>1.7084282460136675E-2</v>
      </c>
    </row>
    <row r="19" spans="1:3" ht="15.75" customHeight="1">
      <c r="A19" s="3" t="s">
        <v>17</v>
      </c>
      <c r="B19" s="2">
        <v>68</v>
      </c>
      <c r="C19" s="4">
        <f>B19/B25</f>
        <v>9.6810933940774495E-3</v>
      </c>
    </row>
    <row r="20" spans="1:3" ht="15.75" customHeight="1">
      <c r="A20" s="3" t="s">
        <v>18</v>
      </c>
      <c r="B20" s="2">
        <v>1949</v>
      </c>
      <c r="C20" s="4">
        <f>B20/B25</f>
        <v>0.27747722095671984</v>
      </c>
    </row>
    <row r="21" spans="1:3" ht="15.75" customHeight="1">
      <c r="A21" s="3" t="s">
        <v>19</v>
      </c>
      <c r="B21" s="2">
        <v>2065</v>
      </c>
      <c r="C21" s="4">
        <f>B21/B25</f>
        <v>0.29399202733485191</v>
      </c>
    </row>
    <row r="22" spans="1:3" ht="15.75" customHeight="1">
      <c r="A22" s="3" t="s">
        <v>20</v>
      </c>
      <c r="B22" s="2">
        <v>2600</v>
      </c>
      <c r="C22" s="4">
        <f>B22/B25</f>
        <v>0.37015945330296129</v>
      </c>
    </row>
    <row r="23" spans="1:3" ht="15.75" customHeight="1">
      <c r="A23" s="3" t="s">
        <v>21</v>
      </c>
      <c r="B23" s="2">
        <v>48</v>
      </c>
      <c r="C23" s="4">
        <f>B23/B25</f>
        <v>6.8337129840546698E-3</v>
      </c>
    </row>
    <row r="24" spans="1:3" ht="15.75" customHeight="1">
      <c r="A24" s="10" t="s">
        <v>22</v>
      </c>
      <c r="B24" s="33">
        <v>174</v>
      </c>
      <c r="C24" s="11">
        <f>B24/B25</f>
        <v>2.4772209567198177E-2</v>
      </c>
    </row>
    <row r="25" spans="1:3" ht="15.75" customHeight="1">
      <c r="A25" s="1" t="s">
        <v>6</v>
      </c>
      <c r="B25" s="2">
        <f t="shared" ref="B25:C25" si="2">SUM(B18:B24)</f>
        <v>7024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2">
        <v>1830</v>
      </c>
      <c r="C28" s="4">
        <f>B28/B31</f>
        <v>0.27870849832470301</v>
      </c>
    </row>
    <row r="29" spans="1:3" ht="15.75" customHeight="1">
      <c r="A29" s="3" t="s">
        <v>25</v>
      </c>
      <c r="B29" s="2">
        <v>2517</v>
      </c>
      <c r="C29" s="4">
        <f>B29/B31</f>
        <v>0.38333840999086199</v>
      </c>
    </row>
    <row r="30" spans="1:3" ht="15.75" customHeight="1">
      <c r="A30" s="3" t="s">
        <v>26</v>
      </c>
      <c r="B30" s="2">
        <v>2219</v>
      </c>
      <c r="C30" s="4">
        <f>B30/B31</f>
        <v>0.33795309168443499</v>
      </c>
    </row>
    <row r="31" spans="1:3" ht="15.75" customHeight="1">
      <c r="A31" s="1" t="s">
        <v>6</v>
      </c>
      <c r="B31" s="2">
        <f t="shared" ref="B31:C31" si="3">SUM(B28:B30)</f>
        <v>6566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2">
        <v>3832</v>
      </c>
      <c r="C34" s="4">
        <f>B34/B37</f>
        <v>0.62117036796887659</v>
      </c>
    </row>
    <row r="35" spans="1:3" ht="15.75" customHeight="1">
      <c r="A35" s="3" t="s">
        <v>29</v>
      </c>
      <c r="B35" s="2">
        <v>1428</v>
      </c>
      <c r="C35" s="4">
        <f>B35/B37</f>
        <v>0.23147998054790078</v>
      </c>
    </row>
    <row r="36" spans="1:3" ht="15.75" customHeight="1">
      <c r="A36" s="3" t="s">
        <v>30</v>
      </c>
      <c r="B36" s="2">
        <v>909</v>
      </c>
      <c r="C36" s="4">
        <f>B36/B37</f>
        <v>0.14734965148322257</v>
      </c>
    </row>
    <row r="37" spans="1:3" ht="15.75" customHeight="1">
      <c r="A37" s="1" t="s">
        <v>6</v>
      </c>
      <c r="B37" s="2">
        <f t="shared" ref="B37:C37" si="4">SUM(B34:B36)</f>
        <v>6169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20">
        <v>4416</v>
      </c>
      <c r="C40" s="4">
        <f>B40/B42</f>
        <v>0.70106366089855532</v>
      </c>
    </row>
    <row r="41" spans="1:3" ht="15.75" customHeight="1">
      <c r="A41" s="17" t="s">
        <v>33</v>
      </c>
      <c r="B41" s="20">
        <v>1883</v>
      </c>
      <c r="C41" s="4">
        <f>B41/B42</f>
        <v>0.29893633910144468</v>
      </c>
    </row>
    <row r="42" spans="1:3" ht="15.75" customHeight="1">
      <c r="A42" s="1" t="s">
        <v>6</v>
      </c>
      <c r="B42" s="2">
        <f t="shared" ref="B42:C42" si="5">SUM(B39:B41)</f>
        <v>6299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20">
        <v>1903</v>
      </c>
      <c r="C45" s="4">
        <f>B45/B47</f>
        <v>0.3012982900569981</v>
      </c>
    </row>
    <row r="46" spans="1:3" ht="15.75" customHeight="1">
      <c r="A46" s="17" t="s">
        <v>36</v>
      </c>
      <c r="B46" s="20">
        <v>4413</v>
      </c>
      <c r="C46" s="4">
        <f>B46/B47</f>
        <v>0.69870170994300185</v>
      </c>
    </row>
    <row r="47" spans="1:3" ht="15.75" customHeight="1">
      <c r="A47" s="1" t="s">
        <v>6</v>
      </c>
      <c r="B47" s="2">
        <f t="shared" ref="B47:C47" si="6">SUM(B44:B46)</f>
        <v>6316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2">
        <v>2318</v>
      </c>
      <c r="C50" s="4">
        <f>B50/B53</f>
        <v>0.35865697044716077</v>
      </c>
    </row>
    <row r="51" spans="1:3" ht="15.75" customHeight="1">
      <c r="A51" s="3" t="s">
        <v>39</v>
      </c>
      <c r="B51" s="2">
        <v>1482</v>
      </c>
      <c r="C51" s="4">
        <f>B51/B53</f>
        <v>0.22930527618752902</v>
      </c>
    </row>
    <row r="52" spans="1:3" ht="15.75" customHeight="1">
      <c r="A52" s="3" t="s">
        <v>40</v>
      </c>
      <c r="B52" s="2">
        <v>2663</v>
      </c>
      <c r="C52" s="4">
        <f>B52/B53</f>
        <v>0.41203775336531023</v>
      </c>
    </row>
    <row r="53" spans="1:3" ht="15.75" customHeight="1">
      <c r="A53" s="1" t="s">
        <v>6</v>
      </c>
      <c r="B53" s="2">
        <f t="shared" ref="B53:C53" si="7">SUM(B50:B52)</f>
        <v>6463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20">
        <v>4364</v>
      </c>
      <c r="C56" s="4">
        <f>B56/B58</f>
        <v>0.72455586916818859</v>
      </c>
    </row>
    <row r="57" spans="1:3" ht="15.75" customHeight="1">
      <c r="A57" s="17" t="s">
        <v>43</v>
      </c>
      <c r="B57" s="20">
        <v>1659</v>
      </c>
      <c r="C57" s="4">
        <f>B57/B58</f>
        <v>0.27544413083181141</v>
      </c>
    </row>
    <row r="58" spans="1:3" ht="15.75" customHeight="1">
      <c r="A58" s="1" t="s">
        <v>6</v>
      </c>
      <c r="B58" s="2">
        <f t="shared" ref="B58:C58" si="8">SUM(B55:B57)</f>
        <v>6023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v>690</v>
      </c>
      <c r="C61" s="4">
        <f>B61/B65</f>
        <v>0.11239615572568823</v>
      </c>
    </row>
    <row r="62" spans="1:3" ht="15.75" customHeight="1">
      <c r="A62" s="3" t="s">
        <v>46</v>
      </c>
      <c r="B62" s="2">
        <v>1424</v>
      </c>
      <c r="C62" s="4">
        <f>B62/B65</f>
        <v>0.23195960254113049</v>
      </c>
    </row>
    <row r="63" spans="1:3" ht="15.75" customHeight="1">
      <c r="A63" s="3" t="s">
        <v>47</v>
      </c>
      <c r="B63" s="2">
        <v>1814</v>
      </c>
      <c r="C63" s="4">
        <f>B63/B65</f>
        <v>0.29548786447304121</v>
      </c>
    </row>
    <row r="64" spans="1:3" ht="15.75" customHeight="1">
      <c r="A64" s="3" t="s">
        <v>48</v>
      </c>
      <c r="B64" s="2">
        <v>2211</v>
      </c>
      <c r="C64" s="4">
        <f>B64/B65</f>
        <v>0.3601563772601401</v>
      </c>
    </row>
    <row r="65" spans="1:3" ht="15.75" customHeight="1">
      <c r="A65" s="1" t="s">
        <v>6</v>
      </c>
      <c r="B65" s="2">
        <f t="shared" ref="B65:C65" si="9">SUM(B61:B64)</f>
        <v>6139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60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20">
        <v>5246</v>
      </c>
      <c r="C68" s="4">
        <f>B68/B70</f>
        <v>0.75017875017875013</v>
      </c>
    </row>
    <row r="69" spans="1:3" ht="15.75" customHeight="1">
      <c r="A69" s="17" t="s">
        <v>62</v>
      </c>
      <c r="B69" s="20">
        <v>1747</v>
      </c>
      <c r="C69" s="4">
        <f>B69/B70</f>
        <v>0.24982124982124981</v>
      </c>
    </row>
    <row r="70" spans="1:3" ht="15.75" customHeight="1">
      <c r="A70" s="1" t="s">
        <v>6</v>
      </c>
      <c r="B70" s="2">
        <f t="shared" ref="B70:C70" si="10">SUM(B67:B69)</f>
        <v>6993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133</v>
      </c>
      <c r="B72" s="15" t="s">
        <v>1</v>
      </c>
      <c r="C72" s="19" t="s">
        <v>2</v>
      </c>
    </row>
    <row r="73" spans="1:3" ht="15.75" customHeight="1">
      <c r="A73" s="17" t="s">
        <v>134</v>
      </c>
      <c r="B73" s="20">
        <v>1308</v>
      </c>
      <c r="C73" s="4">
        <f>B73/B75</f>
        <v>0.70588235294117652</v>
      </c>
    </row>
    <row r="74" spans="1:3" ht="15.75" customHeight="1">
      <c r="A74" s="17" t="s">
        <v>135</v>
      </c>
      <c r="B74" s="20">
        <v>545</v>
      </c>
      <c r="C74" s="4">
        <f>B74/B75</f>
        <v>0.29411764705882354</v>
      </c>
    </row>
    <row r="75" spans="1:3" ht="15.75" customHeight="1">
      <c r="A75" s="1" t="s">
        <v>6</v>
      </c>
      <c r="B75" s="2">
        <f t="shared" ref="B75:C75" si="11">SUM(B72:B74)</f>
        <v>1853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384</v>
      </c>
      <c r="B77" s="2" t="s">
        <v>1</v>
      </c>
      <c r="C77" s="7" t="s">
        <v>2</v>
      </c>
    </row>
    <row r="78" spans="1:3" ht="15.75" customHeight="1">
      <c r="A78" s="3" t="s">
        <v>70</v>
      </c>
      <c r="B78" s="2">
        <v>2779</v>
      </c>
      <c r="C78" s="4">
        <f>B78/B81</f>
        <v>0.46347565043362243</v>
      </c>
    </row>
    <row r="79" spans="1:3" ht="15.75" customHeight="1">
      <c r="A79" s="3" t="s">
        <v>71</v>
      </c>
      <c r="B79" s="2">
        <v>1746</v>
      </c>
      <c r="C79" s="4">
        <f>B79/B81</f>
        <v>0.29119412941961309</v>
      </c>
    </row>
    <row r="80" spans="1:3" ht="15.75" customHeight="1">
      <c r="A80" s="3" t="s">
        <v>72</v>
      </c>
      <c r="B80" s="2">
        <v>1471</v>
      </c>
      <c r="C80" s="4">
        <f>B80/B81</f>
        <v>0.2453302201467645</v>
      </c>
    </row>
    <row r="81" spans="1:3" ht="15.75" customHeight="1">
      <c r="A81" s="1" t="s">
        <v>6</v>
      </c>
      <c r="B81" s="2">
        <f t="shared" ref="B81:C81" si="12">SUM(B78:B80)</f>
        <v>5996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1" t="s">
        <v>385</v>
      </c>
      <c r="B83" s="15" t="s">
        <v>1</v>
      </c>
      <c r="C83" s="19" t="s">
        <v>2</v>
      </c>
    </row>
    <row r="84" spans="1:3" ht="15.75" customHeight="1">
      <c r="A84" s="17" t="s">
        <v>386</v>
      </c>
      <c r="B84" s="20">
        <v>2194</v>
      </c>
      <c r="C84" s="4">
        <f>B84/B86</f>
        <v>0.32561590976550903</v>
      </c>
    </row>
    <row r="85" spans="1:3" ht="15.75" customHeight="1">
      <c r="A85" s="17" t="s">
        <v>387</v>
      </c>
      <c r="B85" s="20">
        <v>4544</v>
      </c>
      <c r="C85" s="4">
        <f>B85/B86</f>
        <v>0.67438409023449097</v>
      </c>
    </row>
    <row r="86" spans="1:3" ht="15.75" customHeight="1">
      <c r="A86" s="1" t="s">
        <v>6</v>
      </c>
      <c r="B86" s="2">
        <f t="shared" ref="B86:C86" si="13">SUM(B83:B85)</f>
        <v>6738</v>
      </c>
      <c r="C86" s="7">
        <f t="shared" si="13"/>
        <v>1</v>
      </c>
    </row>
    <row r="87" spans="1:3" ht="15.75" customHeight="1">
      <c r="A87" s="6"/>
      <c r="B87" s="6"/>
      <c r="C87" s="18"/>
    </row>
    <row r="88" spans="1:3" ht="15.75" customHeight="1">
      <c r="A88" s="1" t="s">
        <v>388</v>
      </c>
      <c r="B88" s="15" t="s">
        <v>1</v>
      </c>
      <c r="C88" s="19" t="s">
        <v>2</v>
      </c>
    </row>
    <row r="89" spans="1:3" ht="15.75" customHeight="1">
      <c r="A89" s="17" t="s">
        <v>389</v>
      </c>
      <c r="B89" s="20">
        <v>752</v>
      </c>
      <c r="C89" s="4">
        <f>B89/B91</f>
        <v>0.54100719424460431</v>
      </c>
    </row>
    <row r="90" spans="1:3" ht="15.75" customHeight="1">
      <c r="A90" s="17" t="s">
        <v>390</v>
      </c>
      <c r="B90" s="20">
        <v>638</v>
      </c>
      <c r="C90" s="4">
        <f>B90/B91</f>
        <v>0.45899280575539569</v>
      </c>
    </row>
    <row r="91" spans="1:3" ht="15.75" customHeight="1">
      <c r="A91" s="1" t="s">
        <v>6</v>
      </c>
      <c r="B91" s="2">
        <f t="shared" ref="B91:C91" si="14">SUM(B88:B90)</f>
        <v>1390</v>
      </c>
      <c r="C91" s="7">
        <f t="shared" si="14"/>
        <v>1</v>
      </c>
    </row>
    <row r="92" spans="1:3" ht="15.75" customHeight="1">
      <c r="A92" s="6"/>
      <c r="B92" s="6"/>
      <c r="C92" s="18"/>
    </row>
    <row r="93" spans="1:3" ht="15.75" customHeight="1">
      <c r="A93" s="1" t="s">
        <v>391</v>
      </c>
      <c r="B93" s="2" t="s">
        <v>1</v>
      </c>
      <c r="C93" s="7" t="s">
        <v>2</v>
      </c>
    </row>
    <row r="94" spans="1:3" ht="15.75" customHeight="1">
      <c r="A94" s="3" t="s">
        <v>392</v>
      </c>
      <c r="B94" s="2">
        <v>1246</v>
      </c>
      <c r="C94" s="4">
        <f>B94/B97</f>
        <v>0.54458041958041958</v>
      </c>
    </row>
    <row r="95" spans="1:3" ht="15.75" customHeight="1">
      <c r="A95" s="3" t="s">
        <v>393</v>
      </c>
      <c r="B95" s="2">
        <v>739</v>
      </c>
      <c r="C95" s="4">
        <f>B95/B97</f>
        <v>0.32298951048951047</v>
      </c>
    </row>
    <row r="96" spans="1:3" ht="15.75" customHeight="1">
      <c r="A96" s="3" t="s">
        <v>394</v>
      </c>
      <c r="B96" s="2">
        <v>303</v>
      </c>
      <c r="C96" s="4">
        <f>B96/B97</f>
        <v>0.13243006993006992</v>
      </c>
    </row>
    <row r="97" spans="1:3" ht="15.75" customHeight="1">
      <c r="A97" s="1" t="s">
        <v>6</v>
      </c>
      <c r="B97" s="2">
        <f t="shared" ref="B97:C97" si="15">SUM(B94:B96)</f>
        <v>2288</v>
      </c>
      <c r="C97" s="7">
        <f t="shared" si="15"/>
        <v>0.99999999999999989</v>
      </c>
    </row>
    <row r="98" spans="1:3" ht="15.75" customHeight="1">
      <c r="A98" s="6"/>
      <c r="B98" s="6"/>
      <c r="C98" s="18"/>
    </row>
    <row r="99" spans="1:3" ht="15.75" customHeight="1">
      <c r="A99" s="1" t="s">
        <v>395</v>
      </c>
      <c r="B99" s="2" t="s">
        <v>1</v>
      </c>
      <c r="C99" s="7" t="s">
        <v>2</v>
      </c>
    </row>
    <row r="100" spans="1:3" ht="15.75" customHeight="1">
      <c r="A100" s="3" t="s">
        <v>396</v>
      </c>
      <c r="B100" s="2">
        <v>2797</v>
      </c>
      <c r="C100" s="4">
        <f>B100/B103</f>
        <v>0.43377791563275436</v>
      </c>
    </row>
    <row r="101" spans="1:3" ht="15.75" customHeight="1">
      <c r="A101" s="3" t="s">
        <v>397</v>
      </c>
      <c r="B101" s="2">
        <v>1999</v>
      </c>
      <c r="C101" s="4">
        <f>B101/B103</f>
        <v>0.3100186104218362</v>
      </c>
    </row>
    <row r="102" spans="1:3" ht="15.75" customHeight="1">
      <c r="A102" s="3" t="s">
        <v>398</v>
      </c>
      <c r="B102" s="2">
        <v>1652</v>
      </c>
      <c r="C102" s="4">
        <f>B102/B103</f>
        <v>0.25620347394540943</v>
      </c>
    </row>
    <row r="103" spans="1:3" ht="15.75" customHeight="1">
      <c r="A103" s="1" t="s">
        <v>6</v>
      </c>
      <c r="B103" s="2">
        <f t="shared" ref="B103:C103" si="16">SUM(B100:B102)</f>
        <v>6448</v>
      </c>
      <c r="C103" s="7">
        <f t="shared" si="16"/>
        <v>1</v>
      </c>
    </row>
    <row r="104" spans="1:3" ht="15.75" customHeight="1">
      <c r="A104" s="6"/>
      <c r="B104" s="6"/>
      <c r="C104" s="18"/>
    </row>
    <row r="105" spans="1:3" ht="15.75" customHeight="1">
      <c r="A105" s="1" t="s">
        <v>399</v>
      </c>
      <c r="B105" s="15" t="s">
        <v>1</v>
      </c>
      <c r="C105" s="19" t="s">
        <v>2</v>
      </c>
    </row>
    <row r="106" spans="1:3" ht="15.75" customHeight="1">
      <c r="A106" s="17" t="s">
        <v>400</v>
      </c>
      <c r="B106" s="20">
        <v>887</v>
      </c>
      <c r="C106" s="4">
        <f>B106/B108</f>
        <v>0.57560025957170668</v>
      </c>
    </row>
    <row r="107" spans="1:3" ht="15.75" customHeight="1">
      <c r="A107" s="17" t="s">
        <v>401</v>
      </c>
      <c r="B107" s="20">
        <v>654</v>
      </c>
      <c r="C107" s="4">
        <f>B107/B108</f>
        <v>0.42439974042829332</v>
      </c>
    </row>
    <row r="108" spans="1:3" ht="15.75" customHeight="1">
      <c r="A108" s="1" t="s">
        <v>6</v>
      </c>
      <c r="B108" s="2">
        <f t="shared" ref="B108:C108" si="17">SUM(B105:B107)</f>
        <v>1541</v>
      </c>
      <c r="C108" s="7">
        <f t="shared" si="17"/>
        <v>1</v>
      </c>
    </row>
    <row r="109" spans="1:3" ht="15.75" customHeight="1">
      <c r="A109" s="6"/>
      <c r="B109" s="6"/>
      <c r="C109" s="18"/>
    </row>
    <row r="110" spans="1:3" ht="15.75" customHeight="1">
      <c r="A110" s="1" t="s">
        <v>402</v>
      </c>
      <c r="B110" s="15" t="s">
        <v>1</v>
      </c>
      <c r="C110" s="19" t="s">
        <v>2</v>
      </c>
    </row>
    <row r="111" spans="1:3" ht="15.75" customHeight="1">
      <c r="A111" s="17" t="s">
        <v>403</v>
      </c>
      <c r="B111" s="20">
        <v>646</v>
      </c>
      <c r="C111" s="4">
        <f>B111/B113</f>
        <v>0.42002600780234073</v>
      </c>
    </row>
    <row r="112" spans="1:3" ht="15.75" customHeight="1">
      <c r="A112" s="17" t="s">
        <v>404</v>
      </c>
      <c r="B112" s="20">
        <v>892</v>
      </c>
      <c r="C112" s="4">
        <f>B112/B113</f>
        <v>0.57997399219765933</v>
      </c>
    </row>
    <row r="113" spans="1:3" ht="15.75" customHeight="1">
      <c r="A113" s="1" t="s">
        <v>6</v>
      </c>
      <c r="B113" s="2">
        <f t="shared" ref="B113:C113" si="18">SUM(B110:B112)</f>
        <v>1538</v>
      </c>
      <c r="C113" s="7">
        <f t="shared" si="18"/>
        <v>1</v>
      </c>
    </row>
    <row r="114" spans="1:3" ht="15.75" customHeight="1">
      <c r="A114" s="6"/>
      <c r="B114" s="6"/>
      <c r="C114" s="18"/>
    </row>
    <row r="115" spans="1:3" ht="15.75" customHeight="1">
      <c r="A115" s="1" t="s">
        <v>405</v>
      </c>
      <c r="B115" s="15" t="s">
        <v>1</v>
      </c>
      <c r="C115" s="19" t="s">
        <v>2</v>
      </c>
    </row>
    <row r="116" spans="1:3" ht="15.75" customHeight="1">
      <c r="A116" s="17" t="s">
        <v>406</v>
      </c>
      <c r="B116" s="20">
        <v>492</v>
      </c>
      <c r="C116" s="4">
        <f>B116/B118</f>
        <v>0.3524355300859599</v>
      </c>
    </row>
    <row r="117" spans="1:3" ht="15.75" customHeight="1">
      <c r="A117" s="17" t="s">
        <v>407</v>
      </c>
      <c r="B117" s="20">
        <v>904</v>
      </c>
      <c r="C117" s="4">
        <f>B117/B118</f>
        <v>0.64756446991404015</v>
      </c>
    </row>
    <row r="118" spans="1:3" ht="15.75" customHeight="1">
      <c r="A118" s="1" t="s">
        <v>6</v>
      </c>
      <c r="B118" s="2">
        <f t="shared" ref="B118:C118" si="19">SUM(B115:B117)</f>
        <v>1396</v>
      </c>
      <c r="C118" s="7">
        <f t="shared" si="19"/>
        <v>1</v>
      </c>
    </row>
    <row r="119" spans="1:3" ht="15.75" customHeight="1">
      <c r="A119" s="6"/>
      <c r="B119" s="6"/>
      <c r="C119" s="18"/>
    </row>
    <row r="120" spans="1:3" ht="15.75" customHeight="1">
      <c r="A120" s="1" t="s">
        <v>408</v>
      </c>
      <c r="B120" s="15" t="s">
        <v>1</v>
      </c>
      <c r="C120" s="19" t="s">
        <v>2</v>
      </c>
    </row>
    <row r="121" spans="1:3" ht="15.75" customHeight="1">
      <c r="A121" s="17" t="s">
        <v>409</v>
      </c>
      <c r="B121" s="20">
        <v>697</v>
      </c>
      <c r="C121" s="4">
        <f>B121/B123</f>
        <v>0.45407166123778503</v>
      </c>
    </row>
    <row r="122" spans="1:3" ht="15.75" customHeight="1">
      <c r="A122" s="17" t="s">
        <v>386</v>
      </c>
      <c r="B122" s="20">
        <v>838</v>
      </c>
      <c r="C122" s="4">
        <f>B122/B123</f>
        <v>0.54592833876221503</v>
      </c>
    </row>
    <row r="123" spans="1:3" ht="15.75" customHeight="1">
      <c r="A123" s="1" t="s">
        <v>6</v>
      </c>
      <c r="B123" s="2">
        <f t="shared" ref="B123:C123" si="20">SUM(B120:B122)</f>
        <v>1535</v>
      </c>
      <c r="C123" s="7">
        <f t="shared" si="20"/>
        <v>1</v>
      </c>
    </row>
    <row r="124" spans="1:3" ht="15.75" customHeight="1">
      <c r="A124" s="6"/>
      <c r="B124" s="6"/>
      <c r="C124" s="18"/>
    </row>
    <row r="125" spans="1:3" ht="15.75" customHeight="1">
      <c r="A125" s="1" t="s">
        <v>410</v>
      </c>
      <c r="B125" s="15" t="s">
        <v>1</v>
      </c>
      <c r="C125" s="19" t="s">
        <v>2</v>
      </c>
    </row>
    <row r="126" spans="1:3" ht="15.75" customHeight="1">
      <c r="A126" s="17" t="s">
        <v>411</v>
      </c>
      <c r="B126" s="20">
        <v>1092</v>
      </c>
      <c r="C126" s="4">
        <f>B126/B128</f>
        <v>0.74184782608695654</v>
      </c>
    </row>
    <row r="127" spans="1:3" ht="15.75" customHeight="1">
      <c r="A127" s="17" t="s">
        <v>412</v>
      </c>
      <c r="B127" s="20">
        <v>380</v>
      </c>
      <c r="C127" s="4">
        <f>B127/B128</f>
        <v>0.25815217391304346</v>
      </c>
    </row>
    <row r="128" spans="1:3" ht="15.75" customHeight="1">
      <c r="A128" s="1" t="s">
        <v>6</v>
      </c>
      <c r="B128" s="2">
        <f t="shared" ref="B128:C128" si="21">SUM(B125:B127)</f>
        <v>1472</v>
      </c>
      <c r="C128" s="7">
        <f t="shared" si="21"/>
        <v>1</v>
      </c>
    </row>
    <row r="129" spans="1:3" ht="15.75" customHeight="1">
      <c r="A129" s="6"/>
      <c r="B129" s="6"/>
      <c r="C129" s="18"/>
    </row>
    <row r="130" spans="1:3" ht="15.75" customHeight="1">
      <c r="A130" s="1" t="s">
        <v>413</v>
      </c>
      <c r="B130" s="15" t="s">
        <v>1</v>
      </c>
      <c r="C130" s="19" t="s">
        <v>2</v>
      </c>
    </row>
    <row r="131" spans="1:3" ht="15.75" customHeight="1">
      <c r="A131" s="17" t="s">
        <v>392</v>
      </c>
      <c r="B131" s="20">
        <v>1404</v>
      </c>
      <c r="C131" s="4">
        <f>B131/B133</f>
        <v>0.61932068813409791</v>
      </c>
    </row>
    <row r="132" spans="1:3" ht="15.75" customHeight="1">
      <c r="A132" s="17" t="s">
        <v>393</v>
      </c>
      <c r="B132" s="20">
        <v>863</v>
      </c>
      <c r="C132" s="4">
        <f>B132/B133</f>
        <v>0.38067931186590209</v>
      </c>
    </row>
    <row r="133" spans="1:3" ht="15.75" customHeight="1">
      <c r="A133" s="1" t="s">
        <v>6</v>
      </c>
      <c r="B133" s="2">
        <f t="shared" ref="B133:C133" si="22">SUM(B130:B132)</f>
        <v>2267</v>
      </c>
      <c r="C133" s="7">
        <f t="shared" si="22"/>
        <v>1</v>
      </c>
    </row>
    <row r="134" spans="1:3" ht="15.75" customHeight="1">
      <c r="A134" s="6"/>
      <c r="B134" s="6"/>
      <c r="C134" s="18"/>
    </row>
    <row r="135" spans="1:3" ht="15.75" customHeight="1">
      <c r="A135" s="1" t="s">
        <v>414</v>
      </c>
      <c r="B135" s="15" t="s">
        <v>1</v>
      </c>
      <c r="C135" s="19" t="s">
        <v>2</v>
      </c>
    </row>
    <row r="136" spans="1:3" ht="15.75" customHeight="1">
      <c r="A136" s="17" t="s">
        <v>415</v>
      </c>
      <c r="B136" s="20">
        <v>1216</v>
      </c>
      <c r="C136" s="4">
        <f>B136/B138</f>
        <v>0.57521286660359505</v>
      </c>
    </row>
    <row r="137" spans="1:3" ht="15.75" customHeight="1">
      <c r="A137" s="17" t="s">
        <v>416</v>
      </c>
      <c r="B137" s="20">
        <v>898</v>
      </c>
      <c r="C137" s="4">
        <f>B137/B138</f>
        <v>0.42478713339640489</v>
      </c>
    </row>
    <row r="138" spans="1:3" ht="15.75" customHeight="1">
      <c r="A138" s="1" t="s">
        <v>6</v>
      </c>
      <c r="B138" s="2">
        <f t="shared" ref="B138:C138" si="23">SUM(B135:B137)</f>
        <v>2114</v>
      </c>
      <c r="C138" s="7">
        <f t="shared" si="23"/>
        <v>1</v>
      </c>
    </row>
    <row r="139" spans="1:3" ht="15.75" customHeight="1">
      <c r="A139" s="6"/>
      <c r="B139" s="6"/>
      <c r="C139" s="18"/>
    </row>
    <row r="140" spans="1:3" ht="15.75" customHeight="1">
      <c r="A140" s="21"/>
      <c r="B140" s="24"/>
      <c r="C140" s="22"/>
    </row>
    <row r="141" spans="1:3" ht="15.75" customHeight="1">
      <c r="A141" s="23"/>
      <c r="B141" s="24"/>
      <c r="C141" s="14"/>
    </row>
    <row r="142" spans="1:3" ht="15.75" customHeight="1">
      <c r="A142" s="23"/>
      <c r="B142" s="24"/>
      <c r="C142" s="14"/>
    </row>
    <row r="143" spans="1:3" ht="15.75" customHeight="1">
      <c r="A143" s="21"/>
      <c r="B143" s="13"/>
      <c r="C143" s="22"/>
    </row>
    <row r="144" spans="1:3" ht="15.75" customHeight="1">
      <c r="A144" s="6"/>
      <c r="B144" s="6"/>
      <c r="C144" s="18"/>
    </row>
    <row r="145" spans="1:3" ht="15.75" customHeight="1">
      <c r="A145" s="21"/>
      <c r="B145" s="24"/>
      <c r="C145" s="22"/>
    </row>
    <row r="146" spans="1:3" ht="15.75" customHeight="1">
      <c r="A146" s="23"/>
      <c r="B146" s="24"/>
      <c r="C146" s="14"/>
    </row>
    <row r="147" spans="1:3" ht="15.75" customHeight="1">
      <c r="A147" s="23"/>
      <c r="B147" s="24"/>
      <c r="C147" s="14"/>
    </row>
    <row r="148" spans="1:3" ht="15.75" customHeight="1">
      <c r="A148" s="21"/>
      <c r="B148" s="13"/>
      <c r="C148" s="22"/>
    </row>
    <row r="149" spans="1:3" ht="15.75" customHeight="1">
      <c r="C149" s="29"/>
    </row>
    <row r="150" spans="1:3" ht="15.75" customHeight="1">
      <c r="C150" s="29"/>
    </row>
    <row r="151" spans="1:3" ht="15.75" customHeight="1">
      <c r="C151" s="29"/>
    </row>
    <row r="152" spans="1:3" ht="15.75" customHeight="1">
      <c r="C152" s="29"/>
    </row>
    <row r="153" spans="1:3" ht="15.75" customHeight="1">
      <c r="C153" s="29"/>
    </row>
    <row r="154" spans="1:3" ht="15.75" customHeight="1">
      <c r="C154" s="29"/>
    </row>
    <row r="155" spans="1:3" ht="15.75" customHeight="1">
      <c r="C155" s="29"/>
    </row>
    <row r="156" spans="1:3" ht="15.75" customHeight="1">
      <c r="C156" s="29"/>
    </row>
    <row r="157" spans="1:3" ht="15.75" customHeight="1">
      <c r="C157" s="29"/>
    </row>
    <row r="158" spans="1:3" ht="15.75" customHeight="1">
      <c r="C158" s="29"/>
    </row>
    <row r="159" spans="1:3" ht="15.75" customHeight="1">
      <c r="C159" s="29"/>
    </row>
    <row r="160" spans="1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809</v>
      </c>
      <c r="C2" s="4">
        <f>B2/B5</f>
        <v>7.186001065908687E-2</v>
      </c>
    </row>
    <row r="3" spans="1:3" ht="15.75" customHeight="1">
      <c r="A3" s="3" t="s">
        <v>4</v>
      </c>
      <c r="B3" s="30">
        <v>371</v>
      </c>
      <c r="C3" s="4">
        <f>B3/B5</f>
        <v>3.2954343577900162E-2</v>
      </c>
    </row>
    <row r="4" spans="1:3" ht="15.75" customHeight="1">
      <c r="A4" s="3" t="s">
        <v>5</v>
      </c>
      <c r="B4" s="30">
        <v>10078</v>
      </c>
      <c r="C4" s="4">
        <f>B4/B5</f>
        <v>0.89518564576301296</v>
      </c>
    </row>
    <row r="5" spans="1:3" ht="15.75" customHeight="1">
      <c r="A5" s="1" t="s">
        <v>6</v>
      </c>
      <c r="B5" s="2">
        <f t="shared" ref="B5:C5" si="0">SUM(B2:B4)</f>
        <v>11258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4217</v>
      </c>
      <c r="C8" s="4">
        <f>B8/B15</f>
        <v>0.38416689441559626</v>
      </c>
    </row>
    <row r="9" spans="1:3" ht="15.75" customHeight="1">
      <c r="A9" s="8" t="s">
        <v>9</v>
      </c>
      <c r="B9" s="30">
        <v>194</v>
      </c>
      <c r="C9" s="4">
        <f>B9/B15</f>
        <v>1.7673316935410403E-2</v>
      </c>
    </row>
    <row r="10" spans="1:3" ht="15.75" customHeight="1">
      <c r="A10" s="8" t="s">
        <v>10</v>
      </c>
      <c r="B10" s="30">
        <v>129</v>
      </c>
      <c r="C10" s="4">
        <f>B10/B15</f>
        <v>1.1751844766329598E-2</v>
      </c>
    </row>
    <row r="11" spans="1:3" ht="15.75" customHeight="1">
      <c r="A11" s="8" t="s">
        <v>11</v>
      </c>
      <c r="B11" s="30">
        <v>1545</v>
      </c>
      <c r="C11" s="4">
        <f>B11/B15</f>
        <v>0.14074883848045913</v>
      </c>
    </row>
    <row r="12" spans="1:3" ht="15.75" customHeight="1">
      <c r="A12" s="9" t="s">
        <v>12</v>
      </c>
      <c r="B12" s="30">
        <v>788</v>
      </c>
      <c r="C12" s="4">
        <f>B12/B15</f>
        <v>7.178646260362577E-2</v>
      </c>
    </row>
    <row r="13" spans="1:3" ht="15.75" customHeight="1">
      <c r="A13" s="3" t="s">
        <v>13</v>
      </c>
      <c r="B13" s="30">
        <v>416</v>
      </c>
      <c r="C13" s="4">
        <f>B13/B15</f>
        <v>3.7897421882117151E-2</v>
      </c>
    </row>
    <row r="14" spans="1:3" ht="15.75" customHeight="1">
      <c r="A14" s="3" t="s">
        <v>14</v>
      </c>
      <c r="B14" s="30">
        <v>3688</v>
      </c>
      <c r="C14" s="4">
        <f>B14/B15</f>
        <v>0.3359752209164617</v>
      </c>
    </row>
    <row r="15" spans="1:3" ht="15.75" customHeight="1">
      <c r="A15" s="1" t="s">
        <v>6</v>
      </c>
      <c r="B15" s="2">
        <f t="shared" ref="B15:C15" si="1">SUM(B8:B14)</f>
        <v>10977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171</v>
      </c>
      <c r="C18" s="4">
        <f>B18/B25</f>
        <v>1.5248796147672551E-2</v>
      </c>
    </row>
    <row r="19" spans="1:3" ht="15.75" customHeight="1">
      <c r="A19" s="3" t="s">
        <v>17</v>
      </c>
      <c r="B19" s="30">
        <v>138</v>
      </c>
      <c r="C19" s="4">
        <f>B19/B25</f>
        <v>1.2306046013911182E-2</v>
      </c>
    </row>
    <row r="20" spans="1:3" ht="15.75" customHeight="1">
      <c r="A20" s="3" t="s">
        <v>18</v>
      </c>
      <c r="B20" s="30">
        <v>2205</v>
      </c>
      <c r="C20" s="4">
        <f>B20/B25</f>
        <v>0.19662921348314608</v>
      </c>
    </row>
    <row r="21" spans="1:3" ht="15.75" customHeight="1">
      <c r="A21" s="3" t="s">
        <v>19</v>
      </c>
      <c r="B21" s="30">
        <v>2571</v>
      </c>
      <c r="C21" s="4">
        <f>B21/B25</f>
        <v>0.22926698769395398</v>
      </c>
    </row>
    <row r="22" spans="1:3" ht="15.75" customHeight="1">
      <c r="A22" s="3" t="s">
        <v>20</v>
      </c>
      <c r="B22" s="30">
        <v>5779</v>
      </c>
      <c r="C22" s="4">
        <f>B22/B25</f>
        <v>0.51533797039415019</v>
      </c>
    </row>
    <row r="23" spans="1:3" ht="15.75" customHeight="1">
      <c r="A23" s="3" t="s">
        <v>21</v>
      </c>
      <c r="B23" s="30">
        <v>89</v>
      </c>
      <c r="C23" s="4">
        <f>B23/B25</f>
        <v>7.9365079365079361E-3</v>
      </c>
    </row>
    <row r="24" spans="1:3" ht="15.75" customHeight="1">
      <c r="A24" s="10" t="s">
        <v>22</v>
      </c>
      <c r="B24" s="31">
        <v>261</v>
      </c>
      <c r="C24" s="11">
        <f>B24/B25</f>
        <v>2.3274478330658106E-2</v>
      </c>
    </row>
    <row r="25" spans="1:3" ht="15.75" customHeight="1">
      <c r="A25" s="1" t="s">
        <v>6</v>
      </c>
      <c r="B25" s="2">
        <f t="shared" ref="B25:C25" si="2">SUM(B18:B24)</f>
        <v>11214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2656</v>
      </c>
      <c r="C28" s="4">
        <f>B28/B31</f>
        <v>0.24477006727490555</v>
      </c>
    </row>
    <row r="29" spans="1:3" ht="15.75" customHeight="1">
      <c r="A29" s="3" t="s">
        <v>25</v>
      </c>
      <c r="B29" s="30">
        <v>4546</v>
      </c>
      <c r="C29" s="4">
        <f>B29/B31</f>
        <v>0.41894756243664177</v>
      </c>
    </row>
    <row r="30" spans="1:3" ht="15.75" customHeight="1">
      <c r="A30" s="3" t="s">
        <v>26</v>
      </c>
      <c r="B30" s="30">
        <v>3649</v>
      </c>
      <c r="C30" s="4">
        <f>B30/B31</f>
        <v>0.3362823702884527</v>
      </c>
    </row>
    <row r="31" spans="1:3" ht="15.75" customHeight="1">
      <c r="A31" s="1" t="s">
        <v>6</v>
      </c>
      <c r="B31" s="2">
        <f t="shared" ref="B31:C31" si="3">SUM(B28:B30)</f>
        <v>10851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7813</v>
      </c>
      <c r="C34" s="4">
        <f>B34/B37</f>
        <v>0.75291510070347889</v>
      </c>
    </row>
    <row r="35" spans="1:3" ht="15.75" customHeight="1">
      <c r="A35" s="3" t="s">
        <v>29</v>
      </c>
      <c r="B35" s="30">
        <v>1747</v>
      </c>
      <c r="C35" s="4">
        <f>B35/B37</f>
        <v>0.1683530885612412</v>
      </c>
    </row>
    <row r="36" spans="1:3" ht="15.75" customHeight="1">
      <c r="A36" s="3" t="s">
        <v>30</v>
      </c>
      <c r="B36" s="30">
        <v>817</v>
      </c>
      <c r="C36" s="4">
        <f>B36/B37</f>
        <v>7.8731810735279947E-2</v>
      </c>
    </row>
    <row r="37" spans="1:3" ht="15.75" customHeight="1">
      <c r="A37" s="1" t="s">
        <v>6</v>
      </c>
      <c r="B37" s="2">
        <f t="shared" ref="B37:C37" si="4">SUM(B34:B36)</f>
        <v>10377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8659</v>
      </c>
      <c r="C40" s="4">
        <f>B40/B42</f>
        <v>0.80563825828061031</v>
      </c>
    </row>
    <row r="41" spans="1:3" ht="15.75" customHeight="1">
      <c r="A41" s="17" t="s">
        <v>33</v>
      </c>
      <c r="B41" s="32">
        <v>2089</v>
      </c>
      <c r="C41" s="4">
        <f>B41/B42</f>
        <v>0.19436174171938966</v>
      </c>
    </row>
    <row r="42" spans="1:3" ht="15.75" customHeight="1">
      <c r="A42" s="1" t="s">
        <v>6</v>
      </c>
      <c r="B42" s="2">
        <f t="shared" ref="B42:C42" si="5">SUM(B39:B41)</f>
        <v>10748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3730</v>
      </c>
      <c r="C45" s="4">
        <f>B45/B47</f>
        <v>0.36028204385202356</v>
      </c>
    </row>
    <row r="46" spans="1:3" ht="15.75" customHeight="1">
      <c r="A46" s="17" t="s">
        <v>36</v>
      </c>
      <c r="B46" s="32">
        <v>6623</v>
      </c>
      <c r="C46" s="4">
        <f>B46/B47</f>
        <v>0.63971795614797644</v>
      </c>
    </row>
    <row r="47" spans="1:3" ht="15.75" customHeight="1">
      <c r="A47" s="1" t="s">
        <v>6</v>
      </c>
      <c r="B47" s="2">
        <f t="shared" ref="B47:C47" si="6">SUM(B44:B46)</f>
        <v>10353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3950</v>
      </c>
      <c r="C50" s="4">
        <f>B50/B53</f>
        <v>0.38797760534328651</v>
      </c>
    </row>
    <row r="51" spans="1:3" ht="15.75" customHeight="1">
      <c r="A51" s="3" t="s">
        <v>39</v>
      </c>
      <c r="B51" s="30">
        <v>3597</v>
      </c>
      <c r="C51" s="4">
        <f>B51/B53</f>
        <v>0.35330517630881053</v>
      </c>
    </row>
    <row r="52" spans="1:3" ht="15.75" customHeight="1">
      <c r="A52" s="3" t="s">
        <v>40</v>
      </c>
      <c r="B52" s="30">
        <v>2634</v>
      </c>
      <c r="C52" s="4">
        <f>B52/B53</f>
        <v>0.25871721834790296</v>
      </c>
    </row>
    <row r="53" spans="1:3" ht="15.75" customHeight="1">
      <c r="A53" s="1" t="s">
        <v>6</v>
      </c>
      <c r="B53" s="2">
        <f t="shared" ref="B53:C53" si="7">SUM(B50:B52)</f>
        <v>10181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7566</v>
      </c>
      <c r="C56" s="4">
        <f>B56/B58</f>
        <v>0.76999796458375735</v>
      </c>
    </row>
    <row r="57" spans="1:3" ht="15.75" customHeight="1">
      <c r="A57" s="17" t="s">
        <v>43</v>
      </c>
      <c r="B57" s="32">
        <v>2260</v>
      </c>
      <c r="C57" s="4">
        <f>B57/B58</f>
        <v>0.23000203541624262</v>
      </c>
    </row>
    <row r="58" spans="1:3" ht="15.75" customHeight="1">
      <c r="A58" s="1" t="s">
        <v>6</v>
      </c>
      <c r="B58" s="2">
        <f t="shared" ref="B58:C58" si="8">SUM(B55:B57)</f>
        <v>9826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1023</v>
      </c>
      <c r="C61" s="4">
        <f>B61/B65</f>
        <v>0.10176066845717696</v>
      </c>
    </row>
    <row r="62" spans="1:3" ht="15.75" customHeight="1">
      <c r="A62" s="3" t="s">
        <v>46</v>
      </c>
      <c r="B62" s="30">
        <v>1996</v>
      </c>
      <c r="C62" s="4">
        <f>B62/B65</f>
        <v>0.19854769720481449</v>
      </c>
    </row>
    <row r="63" spans="1:3" ht="15.75" customHeight="1">
      <c r="A63" s="3" t="s">
        <v>47</v>
      </c>
      <c r="B63" s="30">
        <v>1869</v>
      </c>
      <c r="C63" s="4">
        <f>B63/B65</f>
        <v>0.18591465234258431</v>
      </c>
    </row>
    <row r="64" spans="1:3" ht="15.75" customHeight="1">
      <c r="A64" s="3" t="s">
        <v>48</v>
      </c>
      <c r="B64" s="30">
        <v>5165</v>
      </c>
      <c r="C64" s="4">
        <f>B64/B65</f>
        <v>0.51377698199542421</v>
      </c>
    </row>
    <row r="65" spans="1:3" ht="15.75" customHeight="1">
      <c r="A65" s="1" t="s">
        <v>6</v>
      </c>
      <c r="B65" s="2">
        <f t="shared" ref="B65:C65" si="9">SUM(B61:B64)</f>
        <v>10053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311</v>
      </c>
      <c r="B67" s="15" t="s">
        <v>1</v>
      </c>
      <c r="C67" s="19" t="s">
        <v>2</v>
      </c>
    </row>
    <row r="68" spans="1:3" ht="15.75" customHeight="1">
      <c r="A68" s="17" t="s">
        <v>64</v>
      </c>
      <c r="B68" s="32">
        <v>2309</v>
      </c>
      <c r="C68" s="4">
        <f>B68/B70</f>
        <v>0.22701799233113754</v>
      </c>
    </row>
    <row r="69" spans="1:3" ht="15.75" customHeight="1">
      <c r="A69" s="17" t="s">
        <v>65</v>
      </c>
      <c r="B69" s="32">
        <v>7862</v>
      </c>
      <c r="C69" s="4">
        <f>B69/B70</f>
        <v>0.77298200766886249</v>
      </c>
    </row>
    <row r="70" spans="1:3" ht="15.75" customHeight="1">
      <c r="A70" s="1" t="s">
        <v>6</v>
      </c>
      <c r="B70" s="2">
        <f t="shared" ref="B70:C70" si="10">SUM(B67:B69)</f>
        <v>10171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161</v>
      </c>
      <c r="B72" s="2" t="s">
        <v>1</v>
      </c>
      <c r="C72" s="7" t="s">
        <v>2</v>
      </c>
    </row>
    <row r="73" spans="1:3" ht="15.75" customHeight="1">
      <c r="A73" s="3" t="s">
        <v>162</v>
      </c>
      <c r="B73" s="30">
        <v>4972</v>
      </c>
      <c r="C73" s="4">
        <f>B73/B76</f>
        <v>0.4914986160537762</v>
      </c>
    </row>
    <row r="74" spans="1:3" ht="15.75" customHeight="1">
      <c r="A74" s="3" t="s">
        <v>163</v>
      </c>
      <c r="B74" s="30">
        <v>4267</v>
      </c>
      <c r="C74" s="4">
        <f>B74/B76</f>
        <v>0.42180703835508104</v>
      </c>
    </row>
    <row r="75" spans="1:3" ht="15.75" customHeight="1">
      <c r="A75" s="3" t="s">
        <v>164</v>
      </c>
      <c r="B75" s="30">
        <v>877</v>
      </c>
      <c r="C75" s="4">
        <f>B75/B76</f>
        <v>8.6694345591142738E-2</v>
      </c>
    </row>
    <row r="76" spans="1:3" ht="15.75" customHeight="1">
      <c r="A76" s="1" t="s">
        <v>6</v>
      </c>
      <c r="B76" s="2">
        <f t="shared" ref="B76:C76" si="11">SUM(B73:B75)</f>
        <v>10116</v>
      </c>
      <c r="C76" s="7">
        <f t="shared" si="11"/>
        <v>1</v>
      </c>
    </row>
    <row r="77" spans="1:3" ht="15.75" customHeight="1">
      <c r="A77" s="6"/>
      <c r="B77" s="6"/>
      <c r="C77" s="18"/>
    </row>
    <row r="78" spans="1:3" ht="15.75" customHeight="1">
      <c r="A78" s="1" t="s">
        <v>417</v>
      </c>
      <c r="B78" s="15" t="s">
        <v>1</v>
      </c>
      <c r="C78" s="19" t="s">
        <v>2</v>
      </c>
    </row>
    <row r="79" spans="1:3" ht="15.75" customHeight="1">
      <c r="A79" s="17" t="s">
        <v>418</v>
      </c>
      <c r="B79" s="32">
        <v>5003</v>
      </c>
      <c r="C79" s="4">
        <f>B79/B81</f>
        <v>0.48031874039938555</v>
      </c>
    </row>
    <row r="80" spans="1:3" ht="15.75" customHeight="1">
      <c r="A80" s="17" t="s">
        <v>419</v>
      </c>
      <c r="B80" s="32">
        <v>5413</v>
      </c>
      <c r="C80" s="4">
        <f>B80/B81</f>
        <v>0.5196812596006144</v>
      </c>
    </row>
    <row r="81" spans="1:3" ht="15.75" customHeight="1">
      <c r="A81" s="1" t="s">
        <v>6</v>
      </c>
      <c r="B81" s="2">
        <f t="shared" ref="B81:C81" si="12">SUM(B78:B80)</f>
        <v>10416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1" t="s">
        <v>420</v>
      </c>
      <c r="B83" s="15" t="s">
        <v>1</v>
      </c>
      <c r="C83" s="19" t="s">
        <v>2</v>
      </c>
    </row>
    <row r="84" spans="1:3" ht="15.75" customHeight="1">
      <c r="A84" s="17" t="s">
        <v>421</v>
      </c>
      <c r="B84" s="32">
        <v>7535</v>
      </c>
      <c r="C84" s="4">
        <f>B84/B86</f>
        <v>0.74663099484740392</v>
      </c>
    </row>
    <row r="85" spans="1:3" ht="15.75" customHeight="1">
      <c r="A85" s="17" t="s">
        <v>422</v>
      </c>
      <c r="B85" s="32">
        <v>2557</v>
      </c>
      <c r="C85" s="4">
        <f>B85/B86</f>
        <v>0.25336900515259614</v>
      </c>
    </row>
    <row r="86" spans="1:3" ht="15.75" customHeight="1">
      <c r="A86" s="1" t="s">
        <v>6</v>
      </c>
      <c r="B86" s="2">
        <f t="shared" ref="B86:C86" si="13">SUM(B83:B85)</f>
        <v>10092</v>
      </c>
      <c r="C86" s="7">
        <f t="shared" si="13"/>
        <v>1</v>
      </c>
    </row>
    <row r="87" spans="1:3" ht="15.75" customHeight="1">
      <c r="A87" s="6"/>
      <c r="B87" s="6"/>
      <c r="C87" s="18"/>
    </row>
    <row r="88" spans="1:3" ht="15.75" customHeight="1">
      <c r="A88" s="1" t="s">
        <v>423</v>
      </c>
      <c r="B88" s="15" t="s">
        <v>1</v>
      </c>
      <c r="C88" s="19" t="s">
        <v>2</v>
      </c>
    </row>
    <row r="89" spans="1:3" ht="15.75" customHeight="1">
      <c r="A89" s="17" t="s">
        <v>424</v>
      </c>
      <c r="B89" s="32">
        <v>5116</v>
      </c>
      <c r="C89" s="4">
        <f>B89/B91</f>
        <v>0.51739482200647247</v>
      </c>
    </row>
    <row r="90" spans="1:3" ht="15.75" customHeight="1">
      <c r="A90" s="17" t="s">
        <v>425</v>
      </c>
      <c r="B90" s="32">
        <v>4772</v>
      </c>
      <c r="C90" s="4">
        <f>B90/B91</f>
        <v>0.48260517799352753</v>
      </c>
    </row>
    <row r="91" spans="1:3" ht="15.75" customHeight="1">
      <c r="A91" s="1" t="s">
        <v>6</v>
      </c>
      <c r="B91" s="2">
        <f t="shared" ref="B91:C91" si="14">SUM(B88:B90)</f>
        <v>9888</v>
      </c>
      <c r="C91" s="7">
        <f t="shared" si="14"/>
        <v>1</v>
      </c>
    </row>
    <row r="92" spans="1:3" ht="15.75" customHeight="1">
      <c r="A92" s="6"/>
      <c r="B92" s="6"/>
      <c r="C92" s="18"/>
    </row>
    <row r="93" spans="1:3" ht="15.75" customHeight="1">
      <c r="A93" s="21"/>
      <c r="B93" s="24"/>
      <c r="C93" s="22"/>
    </row>
    <row r="94" spans="1:3" ht="15.75" customHeight="1">
      <c r="A94" s="23"/>
      <c r="B94" s="24"/>
      <c r="C94" s="14"/>
    </row>
    <row r="95" spans="1:3" ht="15.75" customHeight="1">
      <c r="A95" s="23"/>
      <c r="B95" s="24"/>
      <c r="C95" s="14"/>
    </row>
    <row r="96" spans="1:3" ht="15.75" customHeight="1">
      <c r="A96" s="21"/>
      <c r="B96" s="13"/>
      <c r="C96" s="22"/>
    </row>
    <row r="97" spans="1:3" ht="15.75" customHeight="1">
      <c r="A97" s="6"/>
      <c r="B97" s="6"/>
      <c r="C97" s="18"/>
    </row>
    <row r="98" spans="1:3" ht="15.75" customHeight="1">
      <c r="A98" s="21"/>
      <c r="B98" s="24"/>
      <c r="C98" s="22"/>
    </row>
    <row r="99" spans="1:3" ht="15.75" customHeight="1">
      <c r="A99" s="23"/>
      <c r="B99" s="24"/>
      <c r="C99" s="14"/>
    </row>
    <row r="100" spans="1:3" ht="15.75" customHeight="1">
      <c r="A100" s="23"/>
      <c r="B100" s="24"/>
      <c r="C100" s="14"/>
    </row>
    <row r="101" spans="1:3" ht="15.75" customHeight="1">
      <c r="A101" s="21"/>
      <c r="B101" s="13"/>
      <c r="C101" s="22"/>
    </row>
    <row r="102" spans="1:3" ht="15.75" customHeight="1">
      <c r="C102" s="29"/>
    </row>
    <row r="103" spans="1:3" ht="15.75" customHeight="1">
      <c r="C103" s="29"/>
    </row>
    <row r="104" spans="1:3" ht="15.75" customHeight="1">
      <c r="C104" s="29"/>
    </row>
    <row r="105" spans="1:3" ht="15.75" customHeight="1">
      <c r="C105" s="29"/>
    </row>
    <row r="106" spans="1:3" ht="15.75" customHeight="1">
      <c r="C106" s="29"/>
    </row>
    <row r="107" spans="1:3" ht="15.75" customHeight="1">
      <c r="C107" s="29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184</v>
      </c>
      <c r="C2" s="4">
        <f>B2/B5</f>
        <v>5.5555555555555552E-2</v>
      </c>
    </row>
    <row r="3" spans="1:3" ht="15.75" customHeight="1">
      <c r="A3" s="3" t="s">
        <v>4</v>
      </c>
      <c r="B3" s="30">
        <v>125</v>
      </c>
      <c r="C3" s="4">
        <f>B3/B5</f>
        <v>3.7741545893719808E-2</v>
      </c>
    </row>
    <row r="4" spans="1:3" ht="15.75" customHeight="1">
      <c r="A4" s="3" t="s">
        <v>5</v>
      </c>
      <c r="B4" s="30">
        <v>3003</v>
      </c>
      <c r="C4" s="4">
        <f>B4/B5</f>
        <v>0.90670289855072461</v>
      </c>
    </row>
    <row r="5" spans="1:3" ht="15.75" customHeight="1">
      <c r="A5" s="1" t="s">
        <v>6</v>
      </c>
      <c r="B5" s="2">
        <f t="shared" ref="B5:C5" si="0">SUM(B2:B4)</f>
        <v>3312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1055</v>
      </c>
      <c r="C8" s="4">
        <f>B8/B15</f>
        <v>0.33470812182741116</v>
      </c>
    </row>
    <row r="9" spans="1:3" ht="15.75" customHeight="1">
      <c r="A9" s="8" t="s">
        <v>9</v>
      </c>
      <c r="B9" s="30">
        <v>82</v>
      </c>
      <c r="C9" s="4">
        <f>B9/B15</f>
        <v>2.6015228426395941E-2</v>
      </c>
    </row>
    <row r="10" spans="1:3" ht="15.75" customHeight="1">
      <c r="A10" s="8" t="s">
        <v>10</v>
      </c>
      <c r="B10" s="30">
        <v>86</v>
      </c>
      <c r="C10" s="4">
        <f>B10/B15</f>
        <v>2.7284263959390861E-2</v>
      </c>
    </row>
    <row r="11" spans="1:3" ht="15.75" customHeight="1">
      <c r="A11" s="8" t="s">
        <v>11</v>
      </c>
      <c r="B11" s="30">
        <v>278</v>
      </c>
      <c r="C11" s="4">
        <f>B11/B15</f>
        <v>8.8197969543147209E-2</v>
      </c>
    </row>
    <row r="12" spans="1:3" ht="15.75" customHeight="1">
      <c r="A12" s="9" t="s">
        <v>12</v>
      </c>
      <c r="B12" s="30">
        <v>42</v>
      </c>
      <c r="C12" s="4">
        <f>B12/B15</f>
        <v>1.3324873096446701E-2</v>
      </c>
    </row>
    <row r="13" spans="1:3" ht="15.75" customHeight="1">
      <c r="A13" s="3" t="s">
        <v>13</v>
      </c>
      <c r="B13" s="30">
        <v>133</v>
      </c>
      <c r="C13" s="4">
        <f>B13/B15</f>
        <v>4.219543147208122E-2</v>
      </c>
    </row>
    <row r="14" spans="1:3" ht="15.75" customHeight="1">
      <c r="A14" s="3" t="s">
        <v>14</v>
      </c>
      <c r="B14" s="30">
        <v>1476</v>
      </c>
      <c r="C14" s="4">
        <f>B14/B15</f>
        <v>0.46827411167512689</v>
      </c>
    </row>
    <row r="15" spans="1:3" ht="15.75" customHeight="1">
      <c r="A15" s="1" t="s">
        <v>6</v>
      </c>
      <c r="B15" s="2">
        <f t="shared" ref="B15:C15" si="1">SUM(B8:B14)</f>
        <v>3152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94</v>
      </c>
      <c r="C18" s="4">
        <f>B18/B25</f>
        <v>2.9681086201452479E-2</v>
      </c>
    </row>
    <row r="19" spans="1:3" ht="15.75" customHeight="1">
      <c r="A19" s="3" t="s">
        <v>17</v>
      </c>
      <c r="B19" s="30">
        <v>50</v>
      </c>
      <c r="C19" s="4">
        <f>B19/B25</f>
        <v>1.5787811809283233E-2</v>
      </c>
    </row>
    <row r="20" spans="1:3" ht="15.75" customHeight="1">
      <c r="A20" s="3" t="s">
        <v>18</v>
      </c>
      <c r="B20" s="30">
        <v>453</v>
      </c>
      <c r="C20" s="4">
        <f>B20/B25</f>
        <v>0.14303757499210609</v>
      </c>
    </row>
    <row r="21" spans="1:3" ht="15.75" customHeight="1">
      <c r="A21" s="3" t="s">
        <v>19</v>
      </c>
      <c r="B21" s="30">
        <v>765</v>
      </c>
      <c r="C21" s="4">
        <f>B21/B25</f>
        <v>0.24155352068203348</v>
      </c>
    </row>
    <row r="22" spans="1:3" ht="15.75" customHeight="1">
      <c r="A22" s="3" t="s">
        <v>20</v>
      </c>
      <c r="B22" s="30">
        <v>1553</v>
      </c>
      <c r="C22" s="4">
        <f>B22/B25</f>
        <v>0.49036943479633721</v>
      </c>
    </row>
    <row r="23" spans="1:3" ht="15.75" customHeight="1">
      <c r="A23" s="3" t="s">
        <v>21</v>
      </c>
      <c r="B23" s="30">
        <v>35</v>
      </c>
      <c r="C23" s="4">
        <f>B23/B25</f>
        <v>1.1051468266498263E-2</v>
      </c>
    </row>
    <row r="24" spans="1:3" ht="15.75" customHeight="1">
      <c r="A24" s="10" t="s">
        <v>22</v>
      </c>
      <c r="B24" s="31">
        <v>217</v>
      </c>
      <c r="C24" s="11">
        <f>B24/B25</f>
        <v>6.8519103252289229E-2</v>
      </c>
    </row>
    <row r="25" spans="1:3" ht="15.75" customHeight="1">
      <c r="A25" s="1" t="s">
        <v>6</v>
      </c>
      <c r="B25" s="2">
        <f t="shared" ref="B25:C25" si="2">SUM(B18:B24)</f>
        <v>3167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643</v>
      </c>
      <c r="C28" s="4">
        <f>B28/B31</f>
        <v>0.20842787682333874</v>
      </c>
    </row>
    <row r="29" spans="1:3" ht="15.75" customHeight="1">
      <c r="A29" s="3" t="s">
        <v>25</v>
      </c>
      <c r="B29" s="30">
        <v>745</v>
      </c>
      <c r="C29" s="4">
        <f>B29/B31</f>
        <v>0.24149108589951376</v>
      </c>
    </row>
    <row r="30" spans="1:3" ht="15.75" customHeight="1">
      <c r="A30" s="3" t="s">
        <v>26</v>
      </c>
      <c r="B30" s="30">
        <v>1697</v>
      </c>
      <c r="C30" s="4">
        <f>B30/B31</f>
        <v>0.55008103727714752</v>
      </c>
    </row>
    <row r="31" spans="1:3" ht="15.75" customHeight="1">
      <c r="A31" s="1" t="s">
        <v>6</v>
      </c>
      <c r="B31" s="2">
        <f t="shared" ref="B31:C31" si="3">SUM(B28:B30)</f>
        <v>3085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2211</v>
      </c>
      <c r="C34" s="4">
        <f>B34/B37</f>
        <v>0.73798397863818421</v>
      </c>
    </row>
    <row r="35" spans="1:3" ht="15.75" customHeight="1">
      <c r="A35" s="3" t="s">
        <v>29</v>
      </c>
      <c r="B35" s="30">
        <v>508</v>
      </c>
      <c r="C35" s="4">
        <f>B35/B37</f>
        <v>0.16955941255006676</v>
      </c>
    </row>
    <row r="36" spans="1:3" ht="15.75" customHeight="1">
      <c r="A36" s="3" t="s">
        <v>30</v>
      </c>
      <c r="B36" s="30">
        <v>277</v>
      </c>
      <c r="C36" s="4">
        <f>B36/B37</f>
        <v>9.2456608811748997E-2</v>
      </c>
    </row>
    <row r="37" spans="1:3" ht="15.75" customHeight="1">
      <c r="A37" s="1" t="s">
        <v>6</v>
      </c>
      <c r="B37" s="2">
        <f t="shared" ref="B37:C37" si="4">SUM(B34:B36)</f>
        <v>2996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2160</v>
      </c>
      <c r="C40" s="4">
        <f>B40/B42</f>
        <v>0.71546869824445181</v>
      </c>
    </row>
    <row r="41" spans="1:3" ht="15.75" customHeight="1">
      <c r="A41" s="17" t="s">
        <v>33</v>
      </c>
      <c r="B41" s="32">
        <v>859</v>
      </c>
      <c r="C41" s="4">
        <f>B41/B42</f>
        <v>0.28453130175554819</v>
      </c>
    </row>
    <row r="42" spans="1:3" ht="15.75" customHeight="1">
      <c r="A42" s="1" t="s">
        <v>6</v>
      </c>
      <c r="B42" s="2">
        <f t="shared" ref="B42:C42" si="5">SUM(B39:B41)</f>
        <v>3019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1007</v>
      </c>
      <c r="C45" s="4">
        <f>B45/B47</f>
        <v>0.35001737921445952</v>
      </c>
    </row>
    <row r="46" spans="1:3" ht="15.75" customHeight="1">
      <c r="A46" s="17" t="s">
        <v>36</v>
      </c>
      <c r="B46" s="32">
        <v>1870</v>
      </c>
      <c r="C46" s="4">
        <f>B46/B47</f>
        <v>0.64998262078554048</v>
      </c>
    </row>
    <row r="47" spans="1:3" ht="15.75" customHeight="1">
      <c r="A47" s="1" t="s">
        <v>6</v>
      </c>
      <c r="B47" s="2">
        <f t="shared" ref="B47:C47" si="6">SUM(B44:B46)</f>
        <v>2877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915</v>
      </c>
      <c r="C50" s="4">
        <f>B50/B53</f>
        <v>0.31378600823045266</v>
      </c>
    </row>
    <row r="51" spans="1:3" ht="15.75" customHeight="1">
      <c r="A51" s="3" t="s">
        <v>39</v>
      </c>
      <c r="B51" s="30">
        <v>1327</v>
      </c>
      <c r="C51" s="4">
        <f>B51/B53</f>
        <v>0.45507544581618653</v>
      </c>
    </row>
    <row r="52" spans="1:3" ht="15.75" customHeight="1">
      <c r="A52" s="3" t="s">
        <v>40</v>
      </c>
      <c r="B52" s="30">
        <v>674</v>
      </c>
      <c r="C52" s="4">
        <f>B52/B53</f>
        <v>0.23113854595336078</v>
      </c>
    </row>
    <row r="53" spans="1:3" ht="15.75" customHeight="1">
      <c r="A53" s="1" t="s">
        <v>6</v>
      </c>
      <c r="B53" s="2">
        <f t="shared" ref="B53:C53" si="7">SUM(B50:B52)</f>
        <v>2916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2262</v>
      </c>
      <c r="C56" s="4">
        <f>B56/B58</f>
        <v>0.80440967283072551</v>
      </c>
    </row>
    <row r="57" spans="1:3" ht="15.75" customHeight="1">
      <c r="A57" s="17" t="s">
        <v>43</v>
      </c>
      <c r="B57" s="32">
        <v>550</v>
      </c>
      <c r="C57" s="4">
        <f>B57/B58</f>
        <v>0.19559032716927455</v>
      </c>
    </row>
    <row r="58" spans="1:3" ht="15.75" customHeight="1">
      <c r="A58" s="1" t="s">
        <v>6</v>
      </c>
      <c r="B58" s="2">
        <f t="shared" ref="B58:C58" si="8">SUM(B55:B57)</f>
        <v>2812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376</v>
      </c>
      <c r="C61" s="4">
        <f>B61/B65</f>
        <v>0.1288112367249058</v>
      </c>
    </row>
    <row r="62" spans="1:3" ht="15.75" customHeight="1">
      <c r="A62" s="3" t="s">
        <v>46</v>
      </c>
      <c r="B62" s="30">
        <v>565</v>
      </c>
      <c r="C62" s="4">
        <f>B62/B65</f>
        <v>0.1935594381637547</v>
      </c>
    </row>
    <row r="63" spans="1:3" ht="15.75" customHeight="1">
      <c r="A63" s="3" t="s">
        <v>47</v>
      </c>
      <c r="B63" s="30">
        <v>470</v>
      </c>
      <c r="C63" s="4">
        <f>B63/B65</f>
        <v>0.16101404590613225</v>
      </c>
    </row>
    <row r="64" spans="1:3" ht="15.75" customHeight="1">
      <c r="A64" s="3" t="s">
        <v>48</v>
      </c>
      <c r="B64" s="30">
        <v>1508</v>
      </c>
      <c r="C64" s="4">
        <f>B64/B65</f>
        <v>0.51661527920520722</v>
      </c>
    </row>
    <row r="65" spans="1:3" ht="15.75" customHeight="1">
      <c r="A65" s="1" t="s">
        <v>6</v>
      </c>
      <c r="B65" s="2">
        <f t="shared" ref="B65:C65" si="9">SUM(B61:B64)</f>
        <v>2919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49</v>
      </c>
      <c r="B67" s="2" t="s">
        <v>1</v>
      </c>
      <c r="C67" s="7" t="s">
        <v>2</v>
      </c>
    </row>
    <row r="68" spans="1:3" ht="15.75" customHeight="1">
      <c r="A68" s="8" t="s">
        <v>50</v>
      </c>
      <c r="B68" s="30">
        <v>2169</v>
      </c>
      <c r="C68" s="4">
        <f>B68/B75</f>
        <v>0.72590361445783136</v>
      </c>
    </row>
    <row r="69" spans="1:3" ht="15.75" customHeight="1">
      <c r="A69" s="8" t="s">
        <v>51</v>
      </c>
      <c r="B69" s="30">
        <v>140</v>
      </c>
      <c r="C69" s="4">
        <f>B69/B75</f>
        <v>4.6854082998661312E-2</v>
      </c>
    </row>
    <row r="70" spans="1:3" ht="15.75" customHeight="1">
      <c r="A70" s="8" t="s">
        <v>52</v>
      </c>
      <c r="B70" s="30">
        <v>314</v>
      </c>
      <c r="C70" s="4">
        <f>B70/B75</f>
        <v>0.10508701472556894</v>
      </c>
    </row>
    <row r="71" spans="1:3" ht="15.75" customHeight="1">
      <c r="A71" s="8" t="s">
        <v>53</v>
      </c>
      <c r="B71" s="30">
        <v>110</v>
      </c>
      <c r="C71" s="4">
        <f>B71/B75</f>
        <v>3.6813922356091031E-2</v>
      </c>
    </row>
    <row r="72" spans="1:3" ht="15.75" customHeight="1">
      <c r="A72" s="3" t="s">
        <v>54</v>
      </c>
      <c r="B72" s="30">
        <v>99</v>
      </c>
      <c r="C72" s="4">
        <f>B72/B75</f>
        <v>3.313253012048193E-2</v>
      </c>
    </row>
    <row r="73" spans="1:3" ht="15.75" customHeight="1">
      <c r="A73" s="3" t="s">
        <v>55</v>
      </c>
      <c r="B73" s="30">
        <v>65</v>
      </c>
      <c r="C73" s="4">
        <f>B73/B75</f>
        <v>2.1753681392235609E-2</v>
      </c>
    </row>
    <row r="74" spans="1:3" ht="15.75" customHeight="1">
      <c r="A74" s="3" t="s">
        <v>56</v>
      </c>
      <c r="B74" s="30">
        <v>91</v>
      </c>
      <c r="C74" s="4">
        <f>B74/B75</f>
        <v>3.0455153949129853E-2</v>
      </c>
    </row>
    <row r="75" spans="1:3" ht="15.75" customHeight="1">
      <c r="A75" s="1" t="s">
        <v>6</v>
      </c>
      <c r="B75" s="2">
        <f t="shared" ref="B75:C75" si="10">SUM(B68:B74)</f>
        <v>2988</v>
      </c>
      <c r="C75" s="7">
        <f t="shared" si="10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426</v>
      </c>
      <c r="B77" s="15" t="s">
        <v>1</v>
      </c>
      <c r="C77" s="19" t="s">
        <v>2</v>
      </c>
    </row>
    <row r="78" spans="1:3" ht="15.75" customHeight="1">
      <c r="A78" s="17" t="s">
        <v>427</v>
      </c>
      <c r="B78" s="32">
        <v>646</v>
      </c>
      <c r="C78" s="4">
        <f>B78/B80</f>
        <v>0.56866197183098588</v>
      </c>
    </row>
    <row r="79" spans="1:3" ht="15.75" customHeight="1">
      <c r="A79" s="6" t="s">
        <v>428</v>
      </c>
      <c r="B79" s="48">
        <v>490</v>
      </c>
      <c r="C79" s="4">
        <f>B79/B80</f>
        <v>0.43133802816901406</v>
      </c>
    </row>
    <row r="80" spans="1:3" ht="15.75" customHeight="1">
      <c r="A80" s="1" t="s">
        <v>6</v>
      </c>
      <c r="B80" s="2">
        <f t="shared" ref="B80:C80" si="11">SUM(B77:B79)</f>
        <v>1136</v>
      </c>
      <c r="C80" s="7">
        <f t="shared" si="11"/>
        <v>1</v>
      </c>
    </row>
    <row r="81" spans="1:3" ht="15.75" customHeight="1">
      <c r="A81" s="6"/>
      <c r="B81" s="6"/>
      <c r="C81" s="18"/>
    </row>
    <row r="82" spans="1:3" ht="15.75" customHeight="1">
      <c r="A82" s="21"/>
      <c r="B82" s="24"/>
      <c r="C82" s="22"/>
    </row>
    <row r="83" spans="1:3" ht="15.75" customHeight="1">
      <c r="A83" s="23"/>
      <c r="B83" s="24"/>
      <c r="C83" s="14"/>
    </row>
    <row r="84" spans="1:3" ht="15.75" customHeight="1">
      <c r="A84" s="23"/>
      <c r="B84" s="24"/>
      <c r="C84" s="14"/>
    </row>
    <row r="85" spans="1:3" ht="15.75" customHeight="1">
      <c r="A85" s="21"/>
      <c r="B85" s="13"/>
      <c r="C85" s="22"/>
    </row>
    <row r="86" spans="1:3" ht="15.75" customHeight="1">
      <c r="A86" s="6"/>
      <c r="B86" s="6"/>
      <c r="C86" s="18"/>
    </row>
    <row r="87" spans="1:3" ht="15.75" customHeight="1">
      <c r="A87" s="21"/>
      <c r="B87" s="24"/>
      <c r="C87" s="22"/>
    </row>
    <row r="88" spans="1:3" ht="15.75" customHeight="1">
      <c r="A88" s="23"/>
      <c r="B88" s="24"/>
      <c r="C88" s="14"/>
    </row>
    <row r="89" spans="1:3" ht="15.75" customHeight="1">
      <c r="A89" s="23"/>
      <c r="B89" s="24"/>
      <c r="C89" s="14"/>
    </row>
    <row r="90" spans="1:3" ht="15.75" customHeight="1">
      <c r="A90" s="21"/>
      <c r="B90" s="13"/>
      <c r="C90" s="22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885</v>
      </c>
      <c r="C2" s="4">
        <f>B2/B5</f>
        <v>7.6689774696707111E-2</v>
      </c>
    </row>
    <row r="3" spans="1:3" ht="15.75" customHeight="1">
      <c r="A3" s="3" t="s">
        <v>4</v>
      </c>
      <c r="B3" s="30">
        <v>574</v>
      </c>
      <c r="C3" s="4">
        <f>B3/B5</f>
        <v>4.974003466204506E-2</v>
      </c>
    </row>
    <row r="4" spans="1:3" ht="15.75" customHeight="1">
      <c r="A4" s="3" t="s">
        <v>5</v>
      </c>
      <c r="B4" s="30">
        <v>10081</v>
      </c>
      <c r="C4" s="4">
        <f>B4/B5</f>
        <v>0.87357019064124786</v>
      </c>
    </row>
    <row r="5" spans="1:3" ht="15.75" customHeight="1">
      <c r="A5" s="1" t="s">
        <v>6</v>
      </c>
      <c r="B5" s="2">
        <f t="shared" ref="B5:C5" si="0">SUM(B2:B4)</f>
        <v>11540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4281</v>
      </c>
      <c r="C8" s="4">
        <f>B8/B15</f>
        <v>0.39282437144430171</v>
      </c>
    </row>
    <row r="9" spans="1:3" ht="15.75" customHeight="1">
      <c r="A9" s="8" t="s">
        <v>9</v>
      </c>
      <c r="B9" s="30">
        <v>297</v>
      </c>
      <c r="C9" s="4">
        <f>B9/B15</f>
        <v>2.725270691870068E-2</v>
      </c>
    </row>
    <row r="10" spans="1:3" ht="15.75" customHeight="1">
      <c r="A10" s="8" t="s">
        <v>10</v>
      </c>
      <c r="B10" s="30">
        <v>237</v>
      </c>
      <c r="C10" s="4">
        <f>B10/B15</f>
        <v>2.1747109561387409E-2</v>
      </c>
    </row>
    <row r="11" spans="1:3" ht="15.75" customHeight="1">
      <c r="A11" s="8" t="s">
        <v>11</v>
      </c>
      <c r="B11" s="30">
        <v>686</v>
      </c>
      <c r="C11" s="4">
        <f>B11/B15</f>
        <v>6.2947329785281697E-2</v>
      </c>
    </row>
    <row r="12" spans="1:3" ht="15.75" customHeight="1">
      <c r="A12" s="9" t="s">
        <v>12</v>
      </c>
      <c r="B12" s="30">
        <v>196</v>
      </c>
      <c r="C12" s="4">
        <f>B12/B15</f>
        <v>1.7984951367223345E-2</v>
      </c>
    </row>
    <row r="13" spans="1:3" ht="15.75" customHeight="1">
      <c r="A13" s="3" t="s">
        <v>13</v>
      </c>
      <c r="B13" s="30">
        <v>555</v>
      </c>
      <c r="C13" s="4">
        <f>B13/B15</f>
        <v>5.0926775555147734E-2</v>
      </c>
    </row>
    <row r="14" spans="1:3" ht="15.75" customHeight="1">
      <c r="A14" s="3" t="s">
        <v>14</v>
      </c>
      <c r="B14" s="30">
        <v>4646</v>
      </c>
      <c r="C14" s="4">
        <f>B14/B15</f>
        <v>0.42631675536795743</v>
      </c>
    </row>
    <row r="15" spans="1:3" ht="15.75" customHeight="1">
      <c r="A15" s="1" t="s">
        <v>6</v>
      </c>
      <c r="B15" s="2">
        <f t="shared" ref="B15:C15" si="1">SUM(B8:B14)</f>
        <v>10898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243</v>
      </c>
      <c r="C18" s="4">
        <f>B18/B25</f>
        <v>2.1544463161627805E-2</v>
      </c>
    </row>
    <row r="19" spans="1:3" ht="15.75" customHeight="1">
      <c r="A19" s="3" t="s">
        <v>17</v>
      </c>
      <c r="B19" s="30">
        <v>160</v>
      </c>
      <c r="C19" s="4">
        <f>B19/B25</f>
        <v>1.418565475662736E-2</v>
      </c>
    </row>
    <row r="20" spans="1:3" ht="15.75" customHeight="1">
      <c r="A20" s="3" t="s">
        <v>18</v>
      </c>
      <c r="B20" s="30">
        <v>4076</v>
      </c>
      <c r="C20" s="4">
        <f>B20/B25</f>
        <v>0.361379554925082</v>
      </c>
    </row>
    <row r="21" spans="1:3" ht="15.75" customHeight="1">
      <c r="A21" s="3" t="s">
        <v>19</v>
      </c>
      <c r="B21" s="30">
        <v>3181</v>
      </c>
      <c r="C21" s="4">
        <f>B21/B25</f>
        <v>0.28202854863019772</v>
      </c>
    </row>
    <row r="22" spans="1:3" ht="15.75" customHeight="1">
      <c r="A22" s="3" t="s">
        <v>20</v>
      </c>
      <c r="B22" s="30">
        <v>3214</v>
      </c>
      <c r="C22" s="4">
        <f>B22/B25</f>
        <v>0.28495433992375213</v>
      </c>
    </row>
    <row r="23" spans="1:3" ht="15.75" customHeight="1">
      <c r="A23" s="3" t="s">
        <v>21</v>
      </c>
      <c r="B23" s="30">
        <v>127</v>
      </c>
      <c r="C23" s="4">
        <f>B23/B25</f>
        <v>1.1259863463072967E-2</v>
      </c>
    </row>
    <row r="24" spans="1:3" ht="15.75" customHeight="1">
      <c r="A24" s="10" t="s">
        <v>22</v>
      </c>
      <c r="B24" s="31">
        <v>278</v>
      </c>
      <c r="C24" s="11">
        <f>B24/B25</f>
        <v>2.4647575139640041E-2</v>
      </c>
    </row>
    <row r="25" spans="1:3" ht="15.75" customHeight="1">
      <c r="A25" s="1" t="s">
        <v>6</v>
      </c>
      <c r="B25" s="2">
        <f t="shared" ref="B25:C25" si="2">SUM(B18:B24)</f>
        <v>11279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2926</v>
      </c>
      <c r="C28" s="4">
        <f>B28/B31</f>
        <v>0.27185728885998328</v>
      </c>
    </row>
    <row r="29" spans="1:3" ht="15.75" customHeight="1">
      <c r="A29" s="3" t="s">
        <v>25</v>
      </c>
      <c r="B29" s="30">
        <v>3929</v>
      </c>
      <c r="C29" s="4">
        <f>B29/B31</f>
        <v>0.36504692000371641</v>
      </c>
    </row>
    <row r="30" spans="1:3" ht="15.75" customHeight="1">
      <c r="A30" s="3" t="s">
        <v>26</v>
      </c>
      <c r="B30" s="30">
        <v>3908</v>
      </c>
      <c r="C30" s="4">
        <f>B30/B31</f>
        <v>0.36309579113630031</v>
      </c>
    </row>
    <row r="31" spans="1:3" ht="15.75" customHeight="1">
      <c r="A31" s="1" t="s">
        <v>6</v>
      </c>
      <c r="B31" s="2">
        <f t="shared" ref="B31:C31" si="3">SUM(B28:B30)</f>
        <v>10763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5261</v>
      </c>
      <c r="C34" s="4">
        <f>B34/B37</f>
        <v>0.53248987854251018</v>
      </c>
    </row>
    <row r="35" spans="1:3" ht="15.75" customHeight="1">
      <c r="A35" s="3" t="s">
        <v>29</v>
      </c>
      <c r="B35" s="30">
        <v>2795</v>
      </c>
      <c r="C35" s="4">
        <f>B35/B37</f>
        <v>0.28289473684210525</v>
      </c>
    </row>
    <row r="36" spans="1:3" ht="15.75" customHeight="1">
      <c r="A36" s="3" t="s">
        <v>30</v>
      </c>
      <c r="B36" s="30">
        <v>1824</v>
      </c>
      <c r="C36" s="4">
        <f>B36/B37</f>
        <v>0.18461538461538463</v>
      </c>
    </row>
    <row r="37" spans="1:3" ht="15.75" customHeight="1">
      <c r="A37" s="1" t="s">
        <v>6</v>
      </c>
      <c r="B37" s="2">
        <f t="shared" ref="B37:C37" si="4">SUM(B34:B36)</f>
        <v>9880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6827</v>
      </c>
      <c r="C40" s="4">
        <f>B40/B42</f>
        <v>0.66983908948194659</v>
      </c>
    </row>
    <row r="41" spans="1:3" ht="15.75" customHeight="1">
      <c r="A41" s="17" t="s">
        <v>33</v>
      </c>
      <c r="B41" s="32">
        <v>3365</v>
      </c>
      <c r="C41" s="4">
        <f>B41/B42</f>
        <v>0.33016091051805335</v>
      </c>
    </row>
    <row r="42" spans="1:3" ht="15.75" customHeight="1">
      <c r="A42" s="1" t="s">
        <v>6</v>
      </c>
      <c r="B42" s="2">
        <f t="shared" ref="B42:C42" si="5">SUM(B39:B41)</f>
        <v>10192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3008</v>
      </c>
      <c r="C45" s="4">
        <f>B45/B47</f>
        <v>0.29392222005081103</v>
      </c>
    </row>
    <row r="46" spans="1:3" ht="15.75" customHeight="1">
      <c r="A46" s="17" t="s">
        <v>36</v>
      </c>
      <c r="B46" s="32">
        <v>7226</v>
      </c>
      <c r="C46" s="4">
        <f>B46/B47</f>
        <v>0.70607777994918897</v>
      </c>
    </row>
    <row r="47" spans="1:3" ht="15.75" customHeight="1">
      <c r="A47" s="1" t="s">
        <v>6</v>
      </c>
      <c r="B47" s="2">
        <f t="shared" ref="B47:C47" si="6">SUM(B44:B46)</f>
        <v>10234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9" t="s">
        <v>429</v>
      </c>
      <c r="B50" s="30">
        <v>3936</v>
      </c>
      <c r="C50" s="4">
        <f>B50/B53</f>
        <v>0.38897124221761042</v>
      </c>
    </row>
    <row r="51" spans="1:3" ht="15.75" customHeight="1">
      <c r="A51" s="3" t="s">
        <v>39</v>
      </c>
      <c r="B51" s="30">
        <v>3073</v>
      </c>
      <c r="C51" s="4">
        <f>B51/B53</f>
        <v>0.30368613499357644</v>
      </c>
    </row>
    <row r="52" spans="1:3" ht="15.75" customHeight="1">
      <c r="A52" s="3" t="s">
        <v>40</v>
      </c>
      <c r="B52" s="30">
        <v>3110</v>
      </c>
      <c r="C52" s="4">
        <f>B52/B53</f>
        <v>0.30734262278881314</v>
      </c>
    </row>
    <row r="53" spans="1:3" ht="15.75" customHeight="1">
      <c r="A53" s="1" t="s">
        <v>6</v>
      </c>
      <c r="B53" s="2">
        <f t="shared" ref="B53:C53" si="7">SUM(B50:B52)</f>
        <v>10119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7516</v>
      </c>
      <c r="C56" s="4">
        <f>B56/B58</f>
        <v>0.75865549611385885</v>
      </c>
    </row>
    <row r="57" spans="1:3" ht="15.75" customHeight="1">
      <c r="A57" s="17" t="s">
        <v>43</v>
      </c>
      <c r="B57" s="32">
        <v>2391</v>
      </c>
      <c r="C57" s="4">
        <f>B57/B58</f>
        <v>0.24134450388614112</v>
      </c>
    </row>
    <row r="58" spans="1:3" ht="15.75" customHeight="1">
      <c r="A58" s="1" t="s">
        <v>6</v>
      </c>
      <c r="B58" s="2">
        <f t="shared" ref="B58:C58" si="8">SUM(B55:B57)</f>
        <v>9907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1297</v>
      </c>
      <c r="C61" s="4">
        <f>B61/B65</f>
        <v>0.129557486764559</v>
      </c>
    </row>
    <row r="62" spans="1:3" ht="15.75" customHeight="1">
      <c r="A62" s="3" t="s">
        <v>46</v>
      </c>
      <c r="B62" s="30">
        <v>2422</v>
      </c>
      <c r="C62" s="4">
        <f>B62/B65</f>
        <v>0.24193387273998601</v>
      </c>
    </row>
    <row r="63" spans="1:3" ht="15.75" customHeight="1">
      <c r="A63" s="3" t="s">
        <v>47</v>
      </c>
      <c r="B63" s="30">
        <v>1835</v>
      </c>
      <c r="C63" s="4">
        <f>B63/B65</f>
        <v>0.18329837179102987</v>
      </c>
    </row>
    <row r="64" spans="1:3" ht="15.75" customHeight="1">
      <c r="A64" s="3" t="s">
        <v>48</v>
      </c>
      <c r="B64" s="30">
        <v>4457</v>
      </c>
      <c r="C64" s="4">
        <f>B64/B65</f>
        <v>0.44521026870442515</v>
      </c>
    </row>
    <row r="65" spans="1:3" ht="15.75" customHeight="1">
      <c r="A65" s="1" t="s">
        <v>6</v>
      </c>
      <c r="B65" s="2">
        <f t="shared" ref="B65:C65" si="9">SUM(B61:B64)</f>
        <v>10011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57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1408</v>
      </c>
      <c r="C68" s="4">
        <f>B68/B70</f>
        <v>0.13074565883554648</v>
      </c>
    </row>
    <row r="69" spans="1:3" ht="15.75" customHeight="1">
      <c r="A69" s="17" t="s">
        <v>59</v>
      </c>
      <c r="B69" s="32">
        <v>9361</v>
      </c>
      <c r="C69" s="4">
        <f>B69/B70</f>
        <v>0.86925434116445355</v>
      </c>
    </row>
    <row r="70" spans="1:3" ht="15.75" customHeight="1">
      <c r="A70" s="1" t="s">
        <v>6</v>
      </c>
      <c r="B70" s="2">
        <f t="shared" ref="B70:C70" si="10">SUM(B67:B69)</f>
        <v>10769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133</v>
      </c>
      <c r="B72" s="15" t="s">
        <v>1</v>
      </c>
      <c r="C72" s="19" t="s">
        <v>2</v>
      </c>
    </row>
    <row r="73" spans="1:3" ht="15.75" customHeight="1">
      <c r="A73" s="17" t="s">
        <v>134</v>
      </c>
      <c r="B73" s="32">
        <v>5260</v>
      </c>
      <c r="C73" s="4">
        <f>B73/B75</f>
        <v>0.5102832751261156</v>
      </c>
    </row>
    <row r="74" spans="1:3" ht="15.75" customHeight="1">
      <c r="A74" s="17" t="s">
        <v>135</v>
      </c>
      <c r="B74" s="32">
        <v>5048</v>
      </c>
      <c r="C74" s="4">
        <f>B74/B75</f>
        <v>0.48971672487388435</v>
      </c>
    </row>
    <row r="75" spans="1:3" ht="15.75" customHeight="1">
      <c r="A75" s="1" t="s">
        <v>6</v>
      </c>
      <c r="B75" s="2">
        <f t="shared" ref="B75:C75" si="11">SUM(B72:B74)</f>
        <v>10308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229</v>
      </c>
      <c r="B77" s="15" t="s">
        <v>1</v>
      </c>
      <c r="C77" s="19" t="s">
        <v>2</v>
      </c>
    </row>
    <row r="78" spans="1:3" ht="15.75" customHeight="1">
      <c r="A78" s="17" t="s">
        <v>67</v>
      </c>
      <c r="B78" s="32">
        <v>5197</v>
      </c>
      <c r="C78" s="4">
        <f>B78/B80</f>
        <v>0.54521611414183802</v>
      </c>
    </row>
    <row r="79" spans="1:3" ht="15.75" customHeight="1">
      <c r="A79" s="17" t="s">
        <v>68</v>
      </c>
      <c r="B79" s="32">
        <v>4335</v>
      </c>
      <c r="C79" s="4">
        <f>B79/B80</f>
        <v>0.45478388585816198</v>
      </c>
    </row>
    <row r="80" spans="1:3" ht="15.75" customHeight="1">
      <c r="A80" s="1" t="s">
        <v>6</v>
      </c>
      <c r="B80" s="2">
        <f t="shared" ref="B80:C80" si="12">SUM(B77:B79)</f>
        <v>9532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430</v>
      </c>
      <c r="B82" s="15" t="s">
        <v>1</v>
      </c>
      <c r="C82" s="19" t="s">
        <v>2</v>
      </c>
    </row>
    <row r="83" spans="1:3" ht="15.75" customHeight="1">
      <c r="A83" s="17" t="s">
        <v>431</v>
      </c>
      <c r="B83" s="32">
        <v>1049</v>
      </c>
      <c r="C83" s="4">
        <f>B83/B85</f>
        <v>0.45888013998250221</v>
      </c>
    </row>
    <row r="84" spans="1:3" ht="15.75" customHeight="1">
      <c r="A84" s="17" t="s">
        <v>432</v>
      </c>
      <c r="B84" s="32">
        <v>1237</v>
      </c>
      <c r="C84" s="4">
        <f>B84/B85</f>
        <v>0.54111986001749779</v>
      </c>
    </row>
    <row r="85" spans="1:3" ht="15.75" customHeight="1">
      <c r="A85" s="1" t="s">
        <v>6</v>
      </c>
      <c r="B85" s="2">
        <f t="shared" ref="B85:C85" si="13">SUM(B82:B84)</f>
        <v>2286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433</v>
      </c>
      <c r="B87" s="15" t="s">
        <v>1</v>
      </c>
      <c r="C87" s="19" t="s">
        <v>2</v>
      </c>
    </row>
    <row r="88" spans="1:3" ht="15.75" customHeight="1">
      <c r="A88" s="17" t="s">
        <v>434</v>
      </c>
      <c r="B88" s="32">
        <v>1543</v>
      </c>
      <c r="C88" s="4">
        <f>B88/B90</f>
        <v>0.13447795014816105</v>
      </c>
    </row>
    <row r="89" spans="1:3" ht="15.75" customHeight="1">
      <c r="A89" s="17" t="s">
        <v>435</v>
      </c>
      <c r="B89" s="32">
        <v>9931</v>
      </c>
      <c r="C89" s="4">
        <f>B89/B90</f>
        <v>0.86552204985183889</v>
      </c>
    </row>
    <row r="90" spans="1:3" ht="15.75" customHeight="1">
      <c r="A90" s="1" t="s">
        <v>6</v>
      </c>
      <c r="B90" s="2">
        <f t="shared" ref="B90:C90" si="14">SUM(B87:B89)</f>
        <v>11474</v>
      </c>
      <c r="C90" s="7">
        <f t="shared" si="14"/>
        <v>1</v>
      </c>
    </row>
    <row r="91" spans="1:3" ht="15.75" customHeight="1">
      <c r="A91" s="6"/>
      <c r="B91" s="6"/>
      <c r="C91" s="18"/>
    </row>
    <row r="92" spans="1:3" ht="15.75" customHeight="1">
      <c r="A92" s="1" t="s">
        <v>436</v>
      </c>
      <c r="B92" s="15" t="s">
        <v>1</v>
      </c>
      <c r="C92" s="19" t="s">
        <v>2</v>
      </c>
    </row>
    <row r="93" spans="1:3" ht="15.75" customHeight="1">
      <c r="A93" s="17" t="s">
        <v>437</v>
      </c>
      <c r="B93" s="32">
        <v>3997</v>
      </c>
      <c r="C93" s="4">
        <f>B93/B95</f>
        <v>0.39977995599119825</v>
      </c>
    </row>
    <row r="94" spans="1:3" ht="15.75" customHeight="1">
      <c r="A94" s="17" t="s">
        <v>438</v>
      </c>
      <c r="B94" s="32">
        <v>6001</v>
      </c>
      <c r="C94" s="4">
        <f>B94/B95</f>
        <v>0.6002200440088018</v>
      </c>
    </row>
    <row r="95" spans="1:3" ht="15.75" customHeight="1">
      <c r="A95" s="1" t="s">
        <v>6</v>
      </c>
      <c r="B95" s="2">
        <f t="shared" ref="B95:C95" si="15">SUM(B92:B94)</f>
        <v>9998</v>
      </c>
      <c r="C95" s="7">
        <f t="shared" si="15"/>
        <v>1</v>
      </c>
    </row>
    <row r="96" spans="1:3" ht="15.75" customHeight="1">
      <c r="A96" s="6"/>
      <c r="B96" s="6"/>
      <c r="C96" s="18"/>
    </row>
    <row r="97" spans="1:3" ht="15.75" customHeight="1">
      <c r="A97" s="1" t="s">
        <v>439</v>
      </c>
      <c r="B97" s="15" t="s">
        <v>1</v>
      </c>
      <c r="C97" s="19" t="s">
        <v>2</v>
      </c>
    </row>
    <row r="98" spans="1:3" ht="15.75" customHeight="1">
      <c r="A98" s="17" t="s">
        <v>440</v>
      </c>
      <c r="B98" s="32">
        <v>2761</v>
      </c>
      <c r="C98" s="4">
        <f>B98/B100</f>
        <v>0.33213039817153855</v>
      </c>
    </row>
    <row r="99" spans="1:3" ht="15.75" customHeight="1">
      <c r="A99" s="17" t="s">
        <v>441</v>
      </c>
      <c r="B99" s="32">
        <v>5552</v>
      </c>
      <c r="C99" s="4">
        <f>B99/B100</f>
        <v>0.66786960182846145</v>
      </c>
    </row>
    <row r="100" spans="1:3" ht="15.75" customHeight="1">
      <c r="A100" s="1" t="s">
        <v>6</v>
      </c>
      <c r="B100" s="2">
        <f t="shared" ref="B100:C100" si="16">SUM(B97:B99)</f>
        <v>8313</v>
      </c>
      <c r="C100" s="7">
        <f t="shared" si="16"/>
        <v>1</v>
      </c>
    </row>
    <row r="101" spans="1:3" ht="15.75" customHeight="1">
      <c r="A101" s="6"/>
      <c r="B101" s="6"/>
      <c r="C101" s="18"/>
    </row>
    <row r="102" spans="1:3" ht="15.75" customHeight="1">
      <c r="A102" s="1" t="s">
        <v>442</v>
      </c>
      <c r="B102" s="15" t="s">
        <v>1</v>
      </c>
      <c r="C102" s="19" t="s">
        <v>2</v>
      </c>
    </row>
    <row r="103" spans="1:3" ht="15.75" customHeight="1">
      <c r="A103" s="17" t="s">
        <v>443</v>
      </c>
      <c r="B103" s="32">
        <v>6059</v>
      </c>
      <c r="C103" s="4">
        <f>B103/B105</f>
        <v>0.62463917525773194</v>
      </c>
    </row>
    <row r="104" spans="1:3" ht="15.75" customHeight="1">
      <c r="A104" s="17" t="s">
        <v>444</v>
      </c>
      <c r="B104" s="32">
        <v>3641</v>
      </c>
      <c r="C104" s="4">
        <f>B104/B105</f>
        <v>0.37536082474226806</v>
      </c>
    </row>
    <row r="105" spans="1:3" ht="15.75" customHeight="1">
      <c r="A105" s="1" t="s">
        <v>6</v>
      </c>
      <c r="B105" s="2">
        <f t="shared" ref="B105:C105" si="17">SUM(B102:B104)</f>
        <v>9700</v>
      </c>
      <c r="C105" s="7">
        <f t="shared" si="17"/>
        <v>1</v>
      </c>
    </row>
    <row r="106" spans="1:3" ht="15.75" customHeight="1">
      <c r="A106" s="6"/>
      <c r="B106" s="6"/>
      <c r="C106" s="18"/>
    </row>
    <row r="107" spans="1:3" ht="15.75" customHeight="1">
      <c r="A107" s="1" t="s">
        <v>445</v>
      </c>
      <c r="B107" s="15" t="s">
        <v>1</v>
      </c>
      <c r="C107" s="19" t="s">
        <v>2</v>
      </c>
    </row>
    <row r="108" spans="1:3" ht="15.75" customHeight="1">
      <c r="A108" s="17" t="s">
        <v>446</v>
      </c>
      <c r="B108" s="32">
        <v>8058</v>
      </c>
      <c r="C108" s="4">
        <f>B108/B110</f>
        <v>0.79679620290714925</v>
      </c>
    </row>
    <row r="109" spans="1:3" ht="15.75" customHeight="1">
      <c r="A109" s="17" t="s">
        <v>447</v>
      </c>
      <c r="B109" s="32">
        <v>2055</v>
      </c>
      <c r="C109" s="4">
        <f>B109/B110</f>
        <v>0.20320379709285077</v>
      </c>
    </row>
    <row r="110" spans="1:3" ht="15.75" customHeight="1">
      <c r="A110" s="1" t="s">
        <v>6</v>
      </c>
      <c r="B110" s="2">
        <f t="shared" ref="B110:C110" si="18">SUM(B107:B109)</f>
        <v>10113</v>
      </c>
      <c r="C110" s="7">
        <f t="shared" si="18"/>
        <v>1</v>
      </c>
    </row>
    <row r="111" spans="1:3" ht="15.75" customHeight="1">
      <c r="A111" s="6"/>
      <c r="B111" s="6"/>
      <c r="C111" s="18"/>
    </row>
    <row r="112" spans="1:3" ht="15.75" customHeight="1">
      <c r="A112" s="23"/>
      <c r="B112" s="24"/>
      <c r="C112" s="49"/>
    </row>
    <row r="113" spans="1:3" ht="15.75" customHeight="1">
      <c r="A113" s="23"/>
      <c r="B113" s="24"/>
      <c r="C113" s="14"/>
    </row>
    <row r="114" spans="1:3" ht="15.75" customHeight="1">
      <c r="A114" s="23"/>
      <c r="B114" s="24"/>
      <c r="C114" s="14"/>
    </row>
    <row r="115" spans="1:3" ht="15.75" customHeight="1">
      <c r="A115" s="23"/>
      <c r="B115" s="13"/>
      <c r="C115" s="49"/>
    </row>
    <row r="116" spans="1:3" ht="15.75" customHeight="1">
      <c r="A116" s="6"/>
      <c r="B116" s="6"/>
      <c r="C116" s="18"/>
    </row>
    <row r="117" spans="1:3" ht="15.75" customHeight="1">
      <c r="A117" s="23"/>
      <c r="B117" s="24"/>
      <c r="C117" s="49"/>
    </row>
    <row r="118" spans="1:3" ht="15.75" customHeight="1">
      <c r="A118" s="23"/>
      <c r="B118" s="24"/>
      <c r="C118" s="14"/>
    </row>
    <row r="119" spans="1:3" ht="15.75" customHeight="1">
      <c r="A119" s="23"/>
      <c r="B119" s="24"/>
      <c r="C119" s="14"/>
    </row>
    <row r="120" spans="1:3" ht="15.75" customHeight="1">
      <c r="A120" s="23"/>
      <c r="B120" s="13"/>
      <c r="C120" s="49"/>
    </row>
    <row r="121" spans="1:3" ht="15.75" customHeight="1">
      <c r="C121" s="29"/>
    </row>
    <row r="122" spans="1:3" ht="15.75" customHeight="1">
      <c r="C122" s="29"/>
    </row>
    <row r="123" spans="1:3" ht="15.75" customHeight="1">
      <c r="C123" s="29"/>
    </row>
    <row r="124" spans="1:3" ht="15.75" customHeight="1">
      <c r="C124" s="29"/>
    </row>
    <row r="125" spans="1:3" ht="15.75" customHeight="1">
      <c r="C125" s="29"/>
    </row>
    <row r="126" spans="1:3" ht="15.75" customHeight="1">
      <c r="C126" s="29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2">
        <v>346</v>
      </c>
      <c r="C2" s="4">
        <f>B2/B5</f>
        <v>8.1700118063754421E-2</v>
      </c>
    </row>
    <row r="3" spans="1:3" ht="15.75" customHeight="1">
      <c r="A3" s="3" t="s">
        <v>4</v>
      </c>
      <c r="B3" s="2">
        <v>202</v>
      </c>
      <c r="C3" s="4">
        <f>B3/B5</f>
        <v>4.7697756788665877E-2</v>
      </c>
    </row>
    <row r="4" spans="1:3" ht="15.75" customHeight="1">
      <c r="A4" s="3" t="s">
        <v>5</v>
      </c>
      <c r="B4" s="2">
        <v>3687</v>
      </c>
      <c r="C4" s="4">
        <f>B4/B5</f>
        <v>0.87060212514757973</v>
      </c>
    </row>
    <row r="5" spans="1:3" ht="15.75" customHeight="1">
      <c r="A5" s="1" t="s">
        <v>6</v>
      </c>
      <c r="B5" s="2">
        <f t="shared" ref="B5:C5" si="0">SUM(B2:B4)</f>
        <v>4235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v>1875</v>
      </c>
      <c r="C8" s="4">
        <f>B8/B15</f>
        <v>0.46875</v>
      </c>
    </row>
    <row r="9" spans="1:3" ht="15.75" customHeight="1">
      <c r="A9" s="8" t="s">
        <v>9</v>
      </c>
      <c r="B9" s="2">
        <v>97</v>
      </c>
      <c r="C9" s="4">
        <f>B9/B15</f>
        <v>2.4250000000000001E-2</v>
      </c>
    </row>
    <row r="10" spans="1:3" ht="15.75" customHeight="1">
      <c r="A10" s="8" t="s">
        <v>10</v>
      </c>
      <c r="B10" s="2">
        <v>88</v>
      </c>
      <c r="C10" s="4">
        <f>B10/B15</f>
        <v>2.1999999999999999E-2</v>
      </c>
    </row>
    <row r="11" spans="1:3" ht="15.75" customHeight="1">
      <c r="A11" s="8" t="s">
        <v>11</v>
      </c>
      <c r="B11" s="2">
        <v>283</v>
      </c>
      <c r="C11" s="4">
        <f>B11/B15</f>
        <v>7.0749999999999993E-2</v>
      </c>
    </row>
    <row r="12" spans="1:3" ht="15.75" customHeight="1">
      <c r="A12" s="9" t="s">
        <v>12</v>
      </c>
      <c r="B12" s="2">
        <v>66</v>
      </c>
      <c r="C12" s="4">
        <f>B12/B15</f>
        <v>1.6500000000000001E-2</v>
      </c>
    </row>
    <row r="13" spans="1:3" ht="15.75" customHeight="1">
      <c r="A13" s="3" t="s">
        <v>13</v>
      </c>
      <c r="B13" s="2">
        <v>229</v>
      </c>
      <c r="C13" s="4">
        <f>B13/B15</f>
        <v>5.7250000000000002E-2</v>
      </c>
    </row>
    <row r="14" spans="1:3" ht="15.75" customHeight="1">
      <c r="A14" s="3" t="s">
        <v>14</v>
      </c>
      <c r="B14" s="2">
        <v>1362</v>
      </c>
      <c r="C14" s="4">
        <f>B14/B15</f>
        <v>0.34050000000000002</v>
      </c>
    </row>
    <row r="15" spans="1:3" ht="15.75" customHeight="1">
      <c r="A15" s="1" t="s">
        <v>6</v>
      </c>
      <c r="B15" s="2">
        <f t="shared" ref="B15:C15" si="1">SUM(B8:B14)</f>
        <v>4000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2">
        <v>109</v>
      </c>
      <c r="C18" s="4">
        <f>B18/B25</f>
        <v>2.7236381809095451E-2</v>
      </c>
    </row>
    <row r="19" spans="1:3" ht="15.75" customHeight="1">
      <c r="A19" s="3" t="s">
        <v>17</v>
      </c>
      <c r="B19" s="2">
        <v>70</v>
      </c>
      <c r="C19" s="4">
        <f>B19/B25</f>
        <v>1.7491254372813594E-2</v>
      </c>
    </row>
    <row r="20" spans="1:3" ht="15.75" customHeight="1">
      <c r="A20" s="3" t="s">
        <v>18</v>
      </c>
      <c r="B20" s="2">
        <v>1234</v>
      </c>
      <c r="C20" s="4">
        <f>B20/B25</f>
        <v>0.30834582708645675</v>
      </c>
    </row>
    <row r="21" spans="1:3" ht="15.75" customHeight="1">
      <c r="A21" s="3" t="s">
        <v>19</v>
      </c>
      <c r="B21" s="2">
        <v>1163</v>
      </c>
      <c r="C21" s="4">
        <f>B21/B25</f>
        <v>0.29060469765117442</v>
      </c>
    </row>
    <row r="22" spans="1:3" ht="15.75" customHeight="1">
      <c r="A22" s="3" t="s">
        <v>20</v>
      </c>
      <c r="B22" s="2">
        <v>1190</v>
      </c>
      <c r="C22" s="4">
        <f>B22/B25</f>
        <v>0.29735132433783107</v>
      </c>
    </row>
    <row r="23" spans="1:3" ht="15.75" customHeight="1">
      <c r="A23" s="3" t="s">
        <v>21</v>
      </c>
      <c r="B23" s="2">
        <v>52</v>
      </c>
      <c r="C23" s="4">
        <f>B23/B25</f>
        <v>1.2993503248375811E-2</v>
      </c>
    </row>
    <row r="24" spans="1:3" ht="15.75" customHeight="1">
      <c r="A24" s="10" t="s">
        <v>22</v>
      </c>
      <c r="B24" s="33">
        <v>184</v>
      </c>
      <c r="C24" s="11">
        <f>B24/B25</f>
        <v>4.5977011494252873E-2</v>
      </c>
    </row>
    <row r="25" spans="1:3" ht="15.75" customHeight="1">
      <c r="A25" s="1" t="s">
        <v>6</v>
      </c>
      <c r="B25" s="2">
        <f t="shared" ref="B25:C25" si="2">SUM(B18:B24)</f>
        <v>4002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2">
        <v>923</v>
      </c>
      <c r="C28" s="4">
        <f>B28/B31</f>
        <v>0.23745819397993312</v>
      </c>
    </row>
    <row r="29" spans="1:3" ht="15.75" customHeight="1">
      <c r="A29" s="3" t="s">
        <v>25</v>
      </c>
      <c r="B29" s="2">
        <v>1383</v>
      </c>
      <c r="C29" s="4">
        <f>B29/B31</f>
        <v>0.3558013892462053</v>
      </c>
    </row>
    <row r="30" spans="1:3" ht="15.75" customHeight="1">
      <c r="A30" s="3" t="s">
        <v>26</v>
      </c>
      <c r="B30" s="2">
        <v>1581</v>
      </c>
      <c r="C30" s="4">
        <f>B30/B31</f>
        <v>0.40674041677386158</v>
      </c>
    </row>
    <row r="31" spans="1:3" ht="15.75" customHeight="1">
      <c r="A31" s="1" t="s">
        <v>6</v>
      </c>
      <c r="B31" s="2">
        <f t="shared" ref="B31:C31" si="3">SUM(B28:B30)</f>
        <v>3887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2">
        <v>2056</v>
      </c>
      <c r="C34" s="4">
        <f>B34/B37</f>
        <v>0.57111111111111112</v>
      </c>
    </row>
    <row r="35" spans="1:3" ht="15.75" customHeight="1">
      <c r="A35" s="3" t="s">
        <v>29</v>
      </c>
      <c r="B35" s="2">
        <v>971</v>
      </c>
      <c r="C35" s="4">
        <f>B35/B37</f>
        <v>0.2697222222222222</v>
      </c>
    </row>
    <row r="36" spans="1:3" ht="15.75" customHeight="1">
      <c r="A36" s="3" t="s">
        <v>30</v>
      </c>
      <c r="B36" s="2">
        <v>573</v>
      </c>
      <c r="C36" s="4">
        <f>B36/B37</f>
        <v>0.15916666666666668</v>
      </c>
    </row>
    <row r="37" spans="1:3" ht="15.75" customHeight="1">
      <c r="A37" s="1" t="s">
        <v>6</v>
      </c>
      <c r="B37" s="2">
        <f t="shared" ref="B37:C37" si="4">SUM(B34:B36)</f>
        <v>3600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20">
        <v>2130</v>
      </c>
      <c r="C40" s="4">
        <f>B40/B42</f>
        <v>0.55993690851735012</v>
      </c>
    </row>
    <row r="41" spans="1:3" ht="15.75" customHeight="1">
      <c r="A41" s="17" t="s">
        <v>33</v>
      </c>
      <c r="B41" s="20">
        <v>1674</v>
      </c>
      <c r="C41" s="4">
        <f>B41/B42</f>
        <v>0.44006309148264983</v>
      </c>
    </row>
    <row r="42" spans="1:3" ht="15.75" customHeight="1">
      <c r="A42" s="1" t="s">
        <v>6</v>
      </c>
      <c r="B42" s="2">
        <f t="shared" ref="B42:C42" si="5">SUM(B39:B41)</f>
        <v>3804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20">
        <v>1124</v>
      </c>
      <c r="C45" s="4">
        <f>B45/B47</f>
        <v>0.3007760235483008</v>
      </c>
    </row>
    <row r="46" spans="1:3" ht="15.75" customHeight="1">
      <c r="A46" s="17" t="s">
        <v>36</v>
      </c>
      <c r="B46" s="20">
        <v>2613</v>
      </c>
      <c r="C46" s="4">
        <f>B46/B47</f>
        <v>0.6992239764516992</v>
      </c>
    </row>
    <row r="47" spans="1:3" ht="15.75" customHeight="1">
      <c r="A47" s="1" t="s">
        <v>6</v>
      </c>
      <c r="B47" s="2">
        <f t="shared" ref="B47:C47" si="6">SUM(B44:B46)</f>
        <v>3737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2">
        <v>1723</v>
      </c>
      <c r="C50" s="4">
        <f>B50/B53</f>
        <v>0.46517278617710583</v>
      </c>
    </row>
    <row r="51" spans="1:3" ht="15.75" customHeight="1">
      <c r="A51" s="3" t="s">
        <v>39</v>
      </c>
      <c r="B51" s="2">
        <v>907</v>
      </c>
      <c r="C51" s="4">
        <f>B51/B53</f>
        <v>0.24487041036717064</v>
      </c>
    </row>
    <row r="52" spans="1:3" ht="15.75" customHeight="1">
      <c r="A52" s="3" t="s">
        <v>40</v>
      </c>
      <c r="B52" s="2">
        <v>1074</v>
      </c>
      <c r="C52" s="4">
        <f>B52/B53</f>
        <v>0.28995680345572356</v>
      </c>
    </row>
    <row r="53" spans="1:3" ht="15.75" customHeight="1">
      <c r="A53" s="1" t="s">
        <v>6</v>
      </c>
      <c r="B53" s="2">
        <f t="shared" ref="B53:C53" si="7">SUM(B50:B52)</f>
        <v>3704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20">
        <v>2620</v>
      </c>
      <c r="C56" s="4">
        <f>B56/B58</f>
        <v>0.71487039563437926</v>
      </c>
    </row>
    <row r="57" spans="1:3" ht="15.75" customHeight="1">
      <c r="A57" s="17" t="s">
        <v>43</v>
      </c>
      <c r="B57" s="20">
        <v>1045</v>
      </c>
      <c r="C57" s="4">
        <f>B57/B58</f>
        <v>0.28512960436562074</v>
      </c>
    </row>
    <row r="58" spans="1:3" ht="15.75" customHeight="1">
      <c r="A58" s="1" t="s">
        <v>6</v>
      </c>
      <c r="B58" s="2">
        <f t="shared" ref="B58:C58" si="8">SUM(B55:B57)</f>
        <v>3665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v>465</v>
      </c>
      <c r="C61" s="4">
        <f>B61/B65</f>
        <v>0.12608459869848157</v>
      </c>
    </row>
    <row r="62" spans="1:3" ht="15.75" customHeight="1">
      <c r="A62" s="3" t="s">
        <v>46</v>
      </c>
      <c r="B62" s="2">
        <v>1030</v>
      </c>
      <c r="C62" s="4">
        <f>B62/B65</f>
        <v>0.27928416485900215</v>
      </c>
    </row>
    <row r="63" spans="1:3" ht="15.75" customHeight="1">
      <c r="A63" s="3" t="s">
        <v>47</v>
      </c>
      <c r="B63" s="2">
        <v>554</v>
      </c>
      <c r="C63" s="4">
        <f>B63/B65</f>
        <v>0.15021691973969631</v>
      </c>
    </row>
    <row r="64" spans="1:3" ht="15.75" customHeight="1">
      <c r="A64" s="3" t="s">
        <v>48</v>
      </c>
      <c r="B64" s="2">
        <v>1639</v>
      </c>
      <c r="C64" s="4">
        <f>B64/B65</f>
        <v>0.44441431670281994</v>
      </c>
    </row>
    <row r="65" spans="1:3" ht="15.75" customHeight="1">
      <c r="A65" s="1" t="s">
        <v>6</v>
      </c>
      <c r="B65" s="2">
        <f t="shared" ref="B65:C65" si="9">SUM(B61:B64)</f>
        <v>3688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50" t="s">
        <v>448</v>
      </c>
      <c r="B67" s="26" t="s">
        <v>1</v>
      </c>
      <c r="C67" s="27" t="s">
        <v>2</v>
      </c>
    </row>
    <row r="68" spans="1:3" ht="15.75" customHeight="1">
      <c r="A68" s="26" t="s">
        <v>61</v>
      </c>
      <c r="B68" s="26">
        <v>3271</v>
      </c>
      <c r="C68" s="4">
        <f>B68/B70</f>
        <v>0.79412478756979854</v>
      </c>
    </row>
    <row r="69" spans="1:3" ht="15.75" customHeight="1">
      <c r="A69" s="26" t="s">
        <v>62</v>
      </c>
      <c r="B69" s="26">
        <v>848</v>
      </c>
      <c r="C69" s="4">
        <f>B69/B70</f>
        <v>0.20587521243020152</v>
      </c>
    </row>
    <row r="70" spans="1:3" ht="15.75" customHeight="1">
      <c r="A70" s="25" t="s">
        <v>6</v>
      </c>
      <c r="B70" s="26">
        <f>SUM(B68:B69)</f>
        <v>4119</v>
      </c>
      <c r="C70" s="7">
        <f>SUM(C67:C69)</f>
        <v>1</v>
      </c>
    </row>
    <row r="71" spans="1:3" ht="15.75" customHeight="1">
      <c r="A71" s="26"/>
      <c r="B71" s="26"/>
      <c r="C71" s="51"/>
    </row>
    <row r="72" spans="1:3" ht="15.75" customHeight="1">
      <c r="A72" s="25" t="s">
        <v>449</v>
      </c>
      <c r="B72" s="26" t="s">
        <v>1</v>
      </c>
      <c r="C72" s="27" t="s">
        <v>2</v>
      </c>
    </row>
    <row r="73" spans="1:3" ht="15.75" customHeight="1">
      <c r="A73" s="26" t="s">
        <v>450</v>
      </c>
      <c r="B73" s="26">
        <v>1454</v>
      </c>
      <c r="C73" s="4">
        <f>B73/B75</f>
        <v>0.32948107863131654</v>
      </c>
    </row>
    <row r="74" spans="1:3" ht="15.75" customHeight="1">
      <c r="A74" s="26" t="s">
        <v>451</v>
      </c>
      <c r="B74" s="26">
        <v>2959</v>
      </c>
      <c r="C74" s="4">
        <f>B74/B75</f>
        <v>0.67051892136868341</v>
      </c>
    </row>
    <row r="75" spans="1:3" ht="15.75" customHeight="1">
      <c r="A75" s="25" t="s">
        <v>6</v>
      </c>
      <c r="B75" s="26">
        <f>SUM(B73:B74)</f>
        <v>4413</v>
      </c>
      <c r="C75" s="7">
        <f>SUM(C72:C74)</f>
        <v>1</v>
      </c>
    </row>
    <row r="76" spans="1:3" ht="15.75" customHeight="1">
      <c r="A76" s="26"/>
      <c r="B76" s="26"/>
      <c r="C76" s="51"/>
    </row>
    <row r="77" spans="1:3" ht="15.75" customHeight="1">
      <c r="A77" s="50" t="s">
        <v>452</v>
      </c>
      <c r="B77" s="26" t="s">
        <v>1</v>
      </c>
      <c r="C77" s="27" t="s">
        <v>2</v>
      </c>
    </row>
    <row r="78" spans="1:3" ht="15.75" customHeight="1">
      <c r="A78" s="26" t="s">
        <v>453</v>
      </c>
      <c r="B78" s="26">
        <v>1268</v>
      </c>
      <c r="C78" s="4">
        <f>B78/B81</f>
        <v>0.29640018700327253</v>
      </c>
    </row>
    <row r="79" spans="1:3" ht="15.75" customHeight="1">
      <c r="A79" s="26" t="s">
        <v>454</v>
      </c>
      <c r="B79" s="26">
        <v>1968</v>
      </c>
      <c r="C79" s="4">
        <f>B79/B81</f>
        <v>0.46002805049088358</v>
      </c>
    </row>
    <row r="80" spans="1:3" ht="15.75" customHeight="1">
      <c r="A80" s="26" t="s">
        <v>455</v>
      </c>
      <c r="B80" s="26">
        <v>1042</v>
      </c>
      <c r="C80" s="4">
        <f>B80/B81</f>
        <v>0.24357176250584386</v>
      </c>
    </row>
    <row r="81" spans="1:3" ht="15.75" customHeight="1">
      <c r="A81" s="25" t="s">
        <v>6</v>
      </c>
      <c r="B81" s="26">
        <f t="shared" ref="B81:C81" si="10">SUM(B78:B80)</f>
        <v>4278</v>
      </c>
      <c r="C81" s="7">
        <f t="shared" si="10"/>
        <v>1</v>
      </c>
    </row>
    <row r="82" spans="1:3" ht="15.75" customHeight="1">
      <c r="A82" s="26"/>
      <c r="B82" s="26"/>
      <c r="C82" s="51"/>
    </row>
    <row r="83" spans="1:3" ht="15.75" customHeight="1">
      <c r="A83" s="25" t="s">
        <v>456</v>
      </c>
      <c r="B83" s="26" t="s">
        <v>1</v>
      </c>
      <c r="C83" s="27" t="s">
        <v>2</v>
      </c>
    </row>
    <row r="84" spans="1:3" ht="15.75" customHeight="1">
      <c r="A84" s="26" t="s">
        <v>457</v>
      </c>
      <c r="B84" s="26">
        <v>1007</v>
      </c>
      <c r="C84" s="4">
        <f>B84/B86</f>
        <v>0.2399332856802478</v>
      </c>
    </row>
    <row r="85" spans="1:3" ht="15.75" customHeight="1">
      <c r="A85" s="26" t="s">
        <v>458</v>
      </c>
      <c r="B85" s="26">
        <v>3190</v>
      </c>
      <c r="C85" s="4">
        <f>B85/B86</f>
        <v>0.76006671431975226</v>
      </c>
    </row>
    <row r="86" spans="1:3" ht="15.75" customHeight="1">
      <c r="A86" s="25" t="s">
        <v>6</v>
      </c>
      <c r="B86" s="26">
        <f>SUM(B84:B85)</f>
        <v>4197</v>
      </c>
      <c r="C86" s="7">
        <f>SUM(C83:C85)</f>
        <v>1</v>
      </c>
    </row>
    <row r="87" spans="1:3" ht="15.75" customHeight="1">
      <c r="A87" s="26"/>
      <c r="B87" s="26"/>
      <c r="C87" s="51"/>
    </row>
    <row r="88" spans="1:3" ht="15.75" customHeight="1">
      <c r="A88" s="50" t="s">
        <v>459</v>
      </c>
      <c r="B88" s="26" t="s">
        <v>1</v>
      </c>
      <c r="C88" s="27" t="s">
        <v>2</v>
      </c>
    </row>
    <row r="89" spans="1:3" ht="15.75" customHeight="1">
      <c r="A89" s="26" t="s">
        <v>460</v>
      </c>
      <c r="B89" s="26">
        <v>795</v>
      </c>
      <c r="C89" s="4">
        <f>B89/B92</f>
        <v>0.18385753931544865</v>
      </c>
    </row>
    <row r="90" spans="1:3" ht="15.75" customHeight="1">
      <c r="A90" s="26" t="s">
        <v>461</v>
      </c>
      <c r="B90" s="26">
        <v>1700</v>
      </c>
      <c r="C90" s="4">
        <f>B90/B92</f>
        <v>0.39315448658649399</v>
      </c>
    </row>
    <row r="91" spans="1:3" ht="15.75" customHeight="1">
      <c r="A91" s="26" t="s">
        <v>462</v>
      </c>
      <c r="B91" s="26">
        <v>1829</v>
      </c>
      <c r="C91" s="4">
        <f>B91/B92</f>
        <v>0.42298797409805733</v>
      </c>
    </row>
    <row r="92" spans="1:3" ht="15.75" customHeight="1">
      <c r="A92" s="25" t="s">
        <v>6</v>
      </c>
      <c r="B92" s="26">
        <f t="shared" ref="B92:C92" si="11">SUM(B89:B91)</f>
        <v>4324</v>
      </c>
      <c r="C92" s="7">
        <f t="shared" si="11"/>
        <v>1</v>
      </c>
    </row>
    <row r="93" spans="1:3" ht="15.75" customHeight="1">
      <c r="A93" s="6"/>
      <c r="B93" s="6"/>
      <c r="C93" s="18"/>
    </row>
    <row r="94" spans="1:3" ht="15.75" customHeight="1">
      <c r="A94" s="21"/>
      <c r="B94" s="24"/>
      <c r="C94" s="22"/>
    </row>
    <row r="95" spans="1:3" ht="15.75" customHeight="1">
      <c r="A95" s="23"/>
      <c r="B95" s="24"/>
      <c r="C95" s="14"/>
    </row>
    <row r="96" spans="1:3" ht="15.75" customHeight="1">
      <c r="A96" s="23"/>
      <c r="B96" s="24"/>
      <c r="C96" s="14"/>
    </row>
    <row r="97" spans="1:3" ht="15.75" customHeight="1">
      <c r="A97" s="21"/>
      <c r="B97" s="13"/>
      <c r="C97" s="22"/>
    </row>
    <row r="98" spans="1:3" ht="15.75" customHeight="1">
      <c r="A98" s="6"/>
      <c r="B98" s="6"/>
      <c r="C98" s="18"/>
    </row>
    <row r="99" spans="1:3" ht="15.75" customHeight="1">
      <c r="A99" s="21"/>
      <c r="B99" s="24"/>
      <c r="C99" s="22"/>
    </row>
    <row r="100" spans="1:3" ht="15.75" customHeight="1">
      <c r="A100" s="23"/>
      <c r="B100" s="24"/>
      <c r="C100" s="14"/>
    </row>
    <row r="101" spans="1:3" ht="15.75" customHeight="1">
      <c r="A101" s="23"/>
      <c r="B101" s="24"/>
      <c r="C101" s="14"/>
    </row>
    <row r="102" spans="1:3" ht="15.75" customHeight="1">
      <c r="A102" s="21"/>
      <c r="B102" s="13"/>
      <c r="C102" s="22"/>
    </row>
    <row r="103" spans="1:3" ht="15.75" customHeight="1">
      <c r="C103" s="29"/>
    </row>
    <row r="104" spans="1:3" ht="15.75" customHeight="1">
      <c r="C104" s="29"/>
    </row>
    <row r="105" spans="1:3" ht="15.75" customHeight="1">
      <c r="C105" s="29"/>
    </row>
    <row r="106" spans="1:3" ht="15.75" customHeight="1">
      <c r="C106" s="29"/>
    </row>
    <row r="107" spans="1:3" ht="15.75" customHeight="1">
      <c r="C107" s="29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306</v>
      </c>
      <c r="C2" s="4">
        <f>B2/B5</f>
        <v>8.0083747710023551E-2</v>
      </c>
    </row>
    <row r="3" spans="1:3" ht="15.75" customHeight="1">
      <c r="A3" s="3" t="s">
        <v>4</v>
      </c>
      <c r="B3" s="30">
        <v>220</v>
      </c>
      <c r="C3" s="4">
        <f>B3/B5</f>
        <v>5.7576550641193408E-2</v>
      </c>
    </row>
    <row r="4" spans="1:3" ht="15.75" customHeight="1">
      <c r="A4" s="3" t="s">
        <v>5</v>
      </c>
      <c r="B4" s="30">
        <v>3295</v>
      </c>
      <c r="C4" s="4">
        <f>B4/B5</f>
        <v>0.86233970164878304</v>
      </c>
    </row>
    <row r="5" spans="1:3" ht="15.75" customHeight="1">
      <c r="A5" s="1" t="s">
        <v>6</v>
      </c>
      <c r="B5" s="2">
        <f t="shared" ref="B5:C5" si="0">SUM(B2:B4)</f>
        <v>3821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1544</v>
      </c>
      <c r="C8" s="4">
        <f>B8/B15</f>
        <v>0.41774891774891776</v>
      </c>
    </row>
    <row r="9" spans="1:3" ht="15.75" customHeight="1">
      <c r="A9" s="8" t="s">
        <v>9</v>
      </c>
      <c r="B9" s="30">
        <v>162</v>
      </c>
      <c r="C9" s="4">
        <f>B9/B15</f>
        <v>4.3831168831168832E-2</v>
      </c>
    </row>
    <row r="10" spans="1:3" ht="15.75" customHeight="1">
      <c r="A10" s="8" t="s">
        <v>10</v>
      </c>
      <c r="B10" s="30">
        <v>75</v>
      </c>
      <c r="C10" s="4">
        <f>B10/B15</f>
        <v>2.0292207792207792E-2</v>
      </c>
    </row>
    <row r="11" spans="1:3" ht="15.75" customHeight="1">
      <c r="A11" s="8" t="s">
        <v>11</v>
      </c>
      <c r="B11" s="30">
        <v>121</v>
      </c>
      <c r="C11" s="4">
        <f>B11/B15</f>
        <v>3.273809523809524E-2</v>
      </c>
    </row>
    <row r="12" spans="1:3" ht="15.75" customHeight="1">
      <c r="A12" s="9" t="s">
        <v>12</v>
      </c>
      <c r="B12" s="30">
        <v>44</v>
      </c>
      <c r="C12" s="4">
        <f>B12/B15</f>
        <v>1.1904761904761904E-2</v>
      </c>
    </row>
    <row r="13" spans="1:3" ht="15.75" customHeight="1">
      <c r="A13" s="3" t="s">
        <v>13</v>
      </c>
      <c r="B13" s="30">
        <v>167</v>
      </c>
      <c r="C13" s="4">
        <f>B13/B15</f>
        <v>4.5183982683982681E-2</v>
      </c>
    </row>
    <row r="14" spans="1:3" ht="15.75" customHeight="1">
      <c r="A14" s="3" t="s">
        <v>14</v>
      </c>
      <c r="B14" s="30">
        <v>1583</v>
      </c>
      <c r="C14" s="4">
        <f>B14/B15</f>
        <v>0.42830086580086579</v>
      </c>
    </row>
    <row r="15" spans="1:3" ht="15.75" customHeight="1">
      <c r="A15" s="1" t="s">
        <v>6</v>
      </c>
      <c r="B15" s="2">
        <f t="shared" ref="B15:C15" si="1">SUM(B8:B14)</f>
        <v>3696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91</v>
      </c>
      <c r="C18" s="4">
        <f>B18/B25</f>
        <v>2.4247268851585398E-2</v>
      </c>
    </row>
    <row r="19" spans="1:3" ht="15.75" customHeight="1">
      <c r="A19" s="3" t="s">
        <v>17</v>
      </c>
      <c r="B19" s="30">
        <v>35</v>
      </c>
      <c r="C19" s="4">
        <f>B19/B25</f>
        <v>9.3258726352251527E-3</v>
      </c>
    </row>
    <row r="20" spans="1:3" ht="15.75" customHeight="1">
      <c r="A20" s="3" t="s">
        <v>18</v>
      </c>
      <c r="B20" s="30">
        <v>819</v>
      </c>
      <c r="C20" s="4">
        <f>B20/B25</f>
        <v>0.21822541966426859</v>
      </c>
    </row>
    <row r="21" spans="1:3" ht="15.75" customHeight="1">
      <c r="A21" s="3" t="s">
        <v>19</v>
      </c>
      <c r="B21" s="30">
        <v>673</v>
      </c>
      <c r="C21" s="4">
        <f>B21/B25</f>
        <v>0.17932320810018651</v>
      </c>
    </row>
    <row r="22" spans="1:3" ht="15.75" customHeight="1">
      <c r="A22" s="3" t="s">
        <v>20</v>
      </c>
      <c r="B22" s="30">
        <v>1970</v>
      </c>
      <c r="C22" s="4">
        <f>B22/B25</f>
        <v>0.52491340261124431</v>
      </c>
    </row>
    <row r="23" spans="1:3" ht="15.75" customHeight="1">
      <c r="A23" s="3" t="s">
        <v>21</v>
      </c>
      <c r="B23" s="30">
        <v>32</v>
      </c>
      <c r="C23" s="4">
        <f>B23/B25</f>
        <v>8.5265121236344256E-3</v>
      </c>
    </row>
    <row r="24" spans="1:3" ht="15.75" customHeight="1">
      <c r="A24" s="10" t="s">
        <v>22</v>
      </c>
      <c r="B24" s="31">
        <v>133</v>
      </c>
      <c r="C24" s="11">
        <f>B24/B25</f>
        <v>3.5438316013855581E-2</v>
      </c>
    </row>
    <row r="25" spans="1:3" ht="15.75" customHeight="1">
      <c r="A25" s="1" t="s">
        <v>6</v>
      </c>
      <c r="B25" s="2">
        <f t="shared" ref="B25:C25" si="2">SUM(B18:B24)</f>
        <v>3753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887</v>
      </c>
      <c r="C28" s="4">
        <f>B28/B31</f>
        <v>0.25473865594485928</v>
      </c>
    </row>
    <row r="29" spans="1:3" ht="15.75" customHeight="1">
      <c r="A29" s="3" t="s">
        <v>25</v>
      </c>
      <c r="B29" s="30">
        <v>1373</v>
      </c>
      <c r="C29" s="4">
        <f>B29/B31</f>
        <v>0.39431361286616889</v>
      </c>
    </row>
    <row r="30" spans="1:3" ht="15.75" customHeight="1">
      <c r="A30" s="3" t="s">
        <v>26</v>
      </c>
      <c r="B30" s="30">
        <v>1222</v>
      </c>
      <c r="C30" s="4">
        <f>B30/B31</f>
        <v>0.35094773118897188</v>
      </c>
    </row>
    <row r="31" spans="1:3" ht="15.75" customHeight="1">
      <c r="A31" s="1" t="s">
        <v>6</v>
      </c>
      <c r="B31" s="2">
        <f t="shared" ref="B31:C31" si="3">SUM(B28:B30)</f>
        <v>3482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1755</v>
      </c>
      <c r="C34" s="4">
        <f>B34/B37</f>
        <v>0.54300742574257421</v>
      </c>
    </row>
    <row r="35" spans="1:3" ht="15.75" customHeight="1">
      <c r="A35" s="3" t="s">
        <v>29</v>
      </c>
      <c r="B35" s="30">
        <v>925</v>
      </c>
      <c r="C35" s="4">
        <f>B35/B37</f>
        <v>0.28620049504950495</v>
      </c>
    </row>
    <row r="36" spans="1:3" ht="15.75" customHeight="1">
      <c r="A36" s="3" t="s">
        <v>30</v>
      </c>
      <c r="B36" s="30">
        <v>552</v>
      </c>
      <c r="C36" s="4">
        <f>B36/B37</f>
        <v>0.1707920792079208</v>
      </c>
    </row>
    <row r="37" spans="1:3" ht="15.75" customHeight="1">
      <c r="A37" s="1" t="s">
        <v>6</v>
      </c>
      <c r="B37" s="2">
        <f t="shared" ref="B37:C37" si="4">SUM(B34:B36)</f>
        <v>3232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1778</v>
      </c>
      <c r="C40" s="4">
        <f>B40/B42</f>
        <v>0.52556902157848062</v>
      </c>
    </row>
    <row r="41" spans="1:3" ht="15.75" customHeight="1">
      <c r="A41" s="17" t="s">
        <v>33</v>
      </c>
      <c r="B41" s="32">
        <v>1605</v>
      </c>
      <c r="C41" s="4">
        <f>B41/B42</f>
        <v>0.47443097842151938</v>
      </c>
    </row>
    <row r="42" spans="1:3" ht="15.75" customHeight="1">
      <c r="A42" s="1" t="s">
        <v>6</v>
      </c>
      <c r="B42" s="2">
        <f t="shared" ref="B42:C42" si="5">SUM(B39:B41)</f>
        <v>3383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876</v>
      </c>
      <c r="C45" s="4">
        <f>B45/B47</f>
        <v>0.25666569000878992</v>
      </c>
    </row>
    <row r="46" spans="1:3" ht="15.75" customHeight="1">
      <c r="A46" s="17" t="s">
        <v>36</v>
      </c>
      <c r="B46" s="32">
        <v>2537</v>
      </c>
      <c r="C46" s="4">
        <f>B46/B47</f>
        <v>0.74333430999121008</v>
      </c>
    </row>
    <row r="47" spans="1:3" ht="15.75" customHeight="1">
      <c r="A47" s="1" t="s">
        <v>6</v>
      </c>
      <c r="B47" s="2">
        <f t="shared" ref="B47:C47" si="6">SUM(B44:B46)</f>
        <v>3413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1514</v>
      </c>
      <c r="C50" s="4">
        <f>B50/B53</f>
        <v>0.4519402985074627</v>
      </c>
    </row>
    <row r="51" spans="1:3" ht="15.75" customHeight="1">
      <c r="A51" s="3" t="s">
        <v>39</v>
      </c>
      <c r="B51" s="30">
        <v>837</v>
      </c>
      <c r="C51" s="4">
        <f>B51/B53</f>
        <v>0.24985074626865672</v>
      </c>
    </row>
    <row r="52" spans="1:3" ht="15.75" customHeight="1">
      <c r="A52" s="3" t="s">
        <v>40</v>
      </c>
      <c r="B52" s="30">
        <v>999</v>
      </c>
      <c r="C52" s="4">
        <f>B52/B53</f>
        <v>0.29820895522388058</v>
      </c>
    </row>
    <row r="53" spans="1:3" ht="15.75" customHeight="1">
      <c r="A53" s="1" t="s">
        <v>6</v>
      </c>
      <c r="B53" s="2">
        <f t="shared" ref="B53:C53" si="7">SUM(B50:B52)</f>
        <v>3350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2219</v>
      </c>
      <c r="C56" s="4">
        <f>B56/B58</f>
        <v>0.69582941360928185</v>
      </c>
    </row>
    <row r="57" spans="1:3" ht="15.75" customHeight="1">
      <c r="A57" s="17" t="s">
        <v>43</v>
      </c>
      <c r="B57" s="32">
        <v>970</v>
      </c>
      <c r="C57" s="4">
        <f>B57/B58</f>
        <v>0.30417058639071809</v>
      </c>
    </row>
    <row r="58" spans="1:3" ht="15.75" customHeight="1">
      <c r="A58" s="1" t="s">
        <v>6</v>
      </c>
      <c r="B58" s="2">
        <f t="shared" ref="B58:C58" si="8">SUM(B55:B57)</f>
        <v>3189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404</v>
      </c>
      <c r="C61" s="4">
        <f>B61/B65</f>
        <v>0.12324588163514338</v>
      </c>
    </row>
    <row r="62" spans="1:3" ht="15.75" customHeight="1">
      <c r="A62" s="3" t="s">
        <v>46</v>
      </c>
      <c r="B62" s="30">
        <v>660</v>
      </c>
      <c r="C62" s="4">
        <f>B62/B65</f>
        <v>0.20134228187919462</v>
      </c>
    </row>
    <row r="63" spans="1:3" ht="15.75" customHeight="1">
      <c r="A63" s="3" t="s">
        <v>47</v>
      </c>
      <c r="B63" s="30">
        <v>934</v>
      </c>
      <c r="C63" s="4">
        <f>B63/B65</f>
        <v>0.28492983526540572</v>
      </c>
    </row>
    <row r="64" spans="1:3" ht="15.75" customHeight="1">
      <c r="A64" s="3" t="s">
        <v>48</v>
      </c>
      <c r="B64" s="30">
        <v>1280</v>
      </c>
      <c r="C64" s="4">
        <f>B64/B65</f>
        <v>0.39048200122025628</v>
      </c>
    </row>
    <row r="65" spans="1:3" ht="15.75" customHeight="1">
      <c r="A65" s="1" t="s">
        <v>6</v>
      </c>
      <c r="B65" s="2">
        <f t="shared" ref="B65:C65" si="9">SUM(B61:B64)</f>
        <v>3278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50" t="s">
        <v>463</v>
      </c>
      <c r="B67" s="26" t="s">
        <v>1</v>
      </c>
      <c r="C67" s="27" t="s">
        <v>2</v>
      </c>
    </row>
    <row r="68" spans="1:3" ht="15.75" customHeight="1">
      <c r="A68" s="26" t="s">
        <v>61</v>
      </c>
      <c r="B68" s="52">
        <v>3101</v>
      </c>
      <c r="C68" s="4">
        <f>B68/B70</f>
        <v>0.80378434421980305</v>
      </c>
    </row>
    <row r="69" spans="1:3" ht="15.75" customHeight="1">
      <c r="A69" s="26" t="s">
        <v>62</v>
      </c>
      <c r="B69" s="52">
        <v>757</v>
      </c>
      <c r="C69" s="4">
        <f>B69/B70</f>
        <v>0.19621565578019701</v>
      </c>
    </row>
    <row r="70" spans="1:3" ht="15.75" customHeight="1">
      <c r="A70" s="25" t="s">
        <v>6</v>
      </c>
      <c r="B70" s="26">
        <f>SUM(B68:B69)</f>
        <v>3858</v>
      </c>
      <c r="C70" s="7">
        <f>SUM(C67:C69)</f>
        <v>1</v>
      </c>
    </row>
    <row r="71" spans="1:3" ht="15.75" customHeight="1">
      <c r="A71" s="6"/>
      <c r="B71" s="6"/>
      <c r="C71" s="18"/>
    </row>
    <row r="72" spans="1:3" ht="15.75" customHeight="1">
      <c r="A72" s="50" t="s">
        <v>464</v>
      </c>
      <c r="B72" s="26" t="s">
        <v>1</v>
      </c>
      <c r="C72" s="27" t="s">
        <v>2</v>
      </c>
    </row>
    <row r="73" spans="1:3" ht="15.75" customHeight="1">
      <c r="A73" s="26" t="s">
        <v>465</v>
      </c>
      <c r="B73" s="52">
        <v>1549</v>
      </c>
      <c r="C73" s="4">
        <f>B73/B78</f>
        <v>0.41087533156498673</v>
      </c>
    </row>
    <row r="74" spans="1:3" ht="15.75" customHeight="1">
      <c r="A74" s="26" t="s">
        <v>466</v>
      </c>
      <c r="B74" s="52">
        <v>614</v>
      </c>
      <c r="C74" s="4">
        <f>B74/B78</f>
        <v>0.16286472148541115</v>
      </c>
    </row>
    <row r="75" spans="1:3" ht="15.75" customHeight="1">
      <c r="A75" s="26" t="s">
        <v>467</v>
      </c>
      <c r="B75" s="52">
        <v>237</v>
      </c>
      <c r="C75" s="4">
        <f>B75/B78</f>
        <v>6.286472148541114E-2</v>
      </c>
    </row>
    <row r="76" spans="1:3" ht="15.75" customHeight="1">
      <c r="A76" s="26" t="s">
        <v>468</v>
      </c>
      <c r="B76" s="52">
        <v>988</v>
      </c>
      <c r="C76" s="4">
        <f>B76/B78</f>
        <v>0.2620689655172414</v>
      </c>
    </row>
    <row r="77" spans="1:3" ht="15.75" customHeight="1">
      <c r="A77" s="26" t="s">
        <v>469</v>
      </c>
      <c r="B77" s="52">
        <v>382</v>
      </c>
      <c r="C77" s="4">
        <f>B77/B78</f>
        <v>0.1013262599469496</v>
      </c>
    </row>
    <row r="78" spans="1:3" ht="15.75" customHeight="1">
      <c r="A78" s="25" t="s">
        <v>6</v>
      </c>
      <c r="B78" s="26">
        <f>SUM(B73:B77)</f>
        <v>3770</v>
      </c>
      <c r="C78" s="7">
        <f>SUM(C71:C77)</f>
        <v>1</v>
      </c>
    </row>
    <row r="79" spans="1:3" ht="15.75" customHeight="1">
      <c r="A79" s="6"/>
      <c r="B79" s="6"/>
      <c r="C79" s="18"/>
    </row>
    <row r="80" spans="1:3" ht="15.75" customHeight="1">
      <c r="A80" s="25" t="s">
        <v>470</v>
      </c>
      <c r="B80" s="26" t="s">
        <v>1</v>
      </c>
      <c r="C80" s="27" t="s">
        <v>2</v>
      </c>
    </row>
    <row r="81" spans="1:3" ht="15.75" customHeight="1">
      <c r="A81" s="26" t="s">
        <v>471</v>
      </c>
      <c r="B81" s="52">
        <v>2962</v>
      </c>
      <c r="C81" s="4">
        <f>B81/B83</f>
        <v>0.74590783178040798</v>
      </c>
    </row>
    <row r="82" spans="1:3" ht="15.75" customHeight="1">
      <c r="A82" s="26" t="s">
        <v>472</v>
      </c>
      <c r="B82" s="52">
        <v>1009</v>
      </c>
      <c r="C82" s="4">
        <f>B82/B83</f>
        <v>0.25409216821959202</v>
      </c>
    </row>
    <row r="83" spans="1:3" ht="15.75" customHeight="1">
      <c r="A83" s="25" t="s">
        <v>6</v>
      </c>
      <c r="B83" s="26">
        <f>SUM(B81:B82)</f>
        <v>3971</v>
      </c>
      <c r="C83" s="7">
        <f>SUM(C80:C82)</f>
        <v>1</v>
      </c>
    </row>
    <row r="84" spans="1:3" ht="15.75" customHeight="1">
      <c r="A84" s="6"/>
      <c r="B84" s="6"/>
      <c r="C84" s="18"/>
    </row>
    <row r="85" spans="1:3" ht="15.75" customHeight="1">
      <c r="A85" s="25" t="s">
        <v>473</v>
      </c>
      <c r="B85" s="26" t="s">
        <v>1</v>
      </c>
      <c r="C85" s="27" t="s">
        <v>2</v>
      </c>
    </row>
    <row r="86" spans="1:3" ht="15.75" customHeight="1">
      <c r="A86" s="26" t="s">
        <v>474</v>
      </c>
      <c r="B86" s="52">
        <v>875</v>
      </c>
      <c r="C86" s="4">
        <f>B86/B88</f>
        <v>0.24745475113122173</v>
      </c>
    </row>
    <row r="87" spans="1:3" ht="15.75" customHeight="1">
      <c r="A87" s="26" t="s">
        <v>475</v>
      </c>
      <c r="B87" s="52">
        <v>2661</v>
      </c>
      <c r="C87" s="4">
        <f>B87/B88</f>
        <v>0.75254524886877827</v>
      </c>
    </row>
    <row r="88" spans="1:3" ht="15.75" customHeight="1">
      <c r="A88" s="25" t="s">
        <v>6</v>
      </c>
      <c r="B88" s="26">
        <f>SUM(B86:B87)</f>
        <v>3536</v>
      </c>
      <c r="C88" s="7">
        <f>SUM(C85:C87)</f>
        <v>1</v>
      </c>
    </row>
    <row r="89" spans="1:3" ht="15.75" customHeight="1">
      <c r="A89" s="6"/>
      <c r="B89" s="6"/>
      <c r="C89" s="18"/>
    </row>
    <row r="90" spans="1:3" ht="15.75" customHeight="1">
      <c r="A90" s="50" t="s">
        <v>476</v>
      </c>
      <c r="B90" s="26" t="s">
        <v>1</v>
      </c>
      <c r="C90" s="27" t="s">
        <v>2</v>
      </c>
    </row>
    <row r="91" spans="1:3" ht="15.75" customHeight="1">
      <c r="A91" s="26" t="s">
        <v>477</v>
      </c>
      <c r="B91" s="52">
        <v>1842</v>
      </c>
      <c r="C91" s="4">
        <f>B91/B93</f>
        <v>0.53640069889341879</v>
      </c>
    </row>
    <row r="92" spans="1:3" ht="15.75" customHeight="1">
      <c r="A92" s="26" t="s">
        <v>478</v>
      </c>
      <c r="B92" s="52">
        <v>1592</v>
      </c>
      <c r="C92" s="4">
        <f>B92/B93</f>
        <v>0.46359930110658126</v>
      </c>
    </row>
    <row r="93" spans="1:3" ht="15.75" customHeight="1">
      <c r="A93" s="25" t="s">
        <v>6</v>
      </c>
      <c r="B93" s="26">
        <f>SUM(B91:B92)</f>
        <v>3434</v>
      </c>
      <c r="C93" s="7">
        <f>SUM(C90:C92)</f>
        <v>1</v>
      </c>
    </row>
    <row r="94" spans="1:3" ht="15.75" customHeight="1">
      <c r="A94" s="6"/>
      <c r="B94" s="6"/>
      <c r="C94" s="18"/>
    </row>
    <row r="95" spans="1:3" ht="15.75" customHeight="1">
      <c r="A95" s="50" t="s">
        <v>479</v>
      </c>
      <c r="B95" s="26" t="s">
        <v>1</v>
      </c>
      <c r="C95" s="27" t="s">
        <v>2</v>
      </c>
    </row>
    <row r="96" spans="1:3" ht="15.75" customHeight="1">
      <c r="A96" s="26" t="s">
        <v>480</v>
      </c>
      <c r="B96" s="52">
        <v>2045</v>
      </c>
      <c r="C96" s="4">
        <f>B96/B98</f>
        <v>0.59568890183512957</v>
      </c>
    </row>
    <row r="97" spans="1:3" ht="15.75" customHeight="1">
      <c r="A97" s="26" t="s">
        <v>469</v>
      </c>
      <c r="B97" s="52">
        <v>1388</v>
      </c>
      <c r="C97" s="4">
        <f>B97/B98</f>
        <v>0.40431109816487038</v>
      </c>
    </row>
    <row r="98" spans="1:3" ht="15.75" customHeight="1">
      <c r="A98" s="25" t="s">
        <v>6</v>
      </c>
      <c r="B98" s="26">
        <f>SUM(B96:B97)</f>
        <v>3433</v>
      </c>
      <c r="C98" s="7">
        <f>SUM(C95:C97)</f>
        <v>1</v>
      </c>
    </row>
    <row r="99" spans="1:3" ht="15.75" customHeight="1">
      <c r="A99" s="6"/>
      <c r="B99" s="6"/>
      <c r="C99" s="18"/>
    </row>
    <row r="100" spans="1:3" ht="15.75" customHeight="1">
      <c r="A100" s="50" t="s">
        <v>481</v>
      </c>
      <c r="B100" s="26" t="s">
        <v>1</v>
      </c>
      <c r="C100" s="27" t="s">
        <v>2</v>
      </c>
    </row>
    <row r="101" spans="1:3" ht="15.75" customHeight="1">
      <c r="A101" s="26" t="s">
        <v>482</v>
      </c>
      <c r="B101" s="52">
        <v>1827</v>
      </c>
      <c r="C101" s="4">
        <f>B101/B103</f>
        <v>0.55582598113781567</v>
      </c>
    </row>
    <row r="102" spans="1:3" ht="15.75" customHeight="1">
      <c r="A102" s="26" t="s">
        <v>483</v>
      </c>
      <c r="B102" s="52">
        <v>1460</v>
      </c>
      <c r="C102" s="4">
        <f>B102/B103</f>
        <v>0.44417401886218438</v>
      </c>
    </row>
    <row r="103" spans="1:3" ht="15.75" customHeight="1">
      <c r="A103" s="25" t="s">
        <v>6</v>
      </c>
      <c r="B103" s="26">
        <f>SUM(B101:B102)</f>
        <v>3287</v>
      </c>
      <c r="C103" s="7">
        <f>SUM(C100:C102)</f>
        <v>1</v>
      </c>
    </row>
    <row r="104" spans="1:3" ht="15.75" customHeight="1">
      <c r="A104" s="6"/>
      <c r="B104" s="6"/>
      <c r="C104" s="18"/>
    </row>
    <row r="105" spans="1:3" ht="15.75" customHeight="1">
      <c r="A105" s="50" t="s">
        <v>484</v>
      </c>
      <c r="B105" s="26" t="s">
        <v>1</v>
      </c>
      <c r="C105" s="27" t="s">
        <v>2</v>
      </c>
    </row>
    <row r="106" spans="1:3" ht="15.75" customHeight="1">
      <c r="A106" s="26" t="s">
        <v>478</v>
      </c>
      <c r="B106" s="52">
        <v>1599</v>
      </c>
      <c r="C106" s="4">
        <f>B106/B108</f>
        <v>0.46550218340611355</v>
      </c>
    </row>
    <row r="107" spans="1:3" ht="15.75" customHeight="1">
      <c r="A107" s="26" t="s">
        <v>485</v>
      </c>
      <c r="B107" s="52">
        <v>1836</v>
      </c>
      <c r="C107" s="4">
        <f>B107/B108</f>
        <v>0.53449781659388651</v>
      </c>
    </row>
    <row r="108" spans="1:3" ht="15.75" customHeight="1">
      <c r="A108" s="25" t="s">
        <v>6</v>
      </c>
      <c r="B108" s="26">
        <f>SUM(B106:B107)</f>
        <v>3435</v>
      </c>
      <c r="C108" s="7">
        <f>SUM(C105:C107)</f>
        <v>1</v>
      </c>
    </row>
    <row r="109" spans="1:3" ht="15.75" customHeight="1">
      <c r="A109" s="6"/>
      <c r="B109" s="6"/>
      <c r="C109" s="18"/>
    </row>
    <row r="110" spans="1:3" ht="15.75" customHeight="1">
      <c r="A110" s="50" t="s">
        <v>486</v>
      </c>
      <c r="B110" s="26" t="s">
        <v>1</v>
      </c>
      <c r="C110" s="27" t="s">
        <v>2</v>
      </c>
    </row>
    <row r="111" spans="1:3" ht="15.75" customHeight="1">
      <c r="A111" s="26" t="s">
        <v>477</v>
      </c>
      <c r="B111" s="52">
        <v>1679</v>
      </c>
      <c r="C111" s="4">
        <f>B111/B113</f>
        <v>0.48907660937955139</v>
      </c>
    </row>
    <row r="112" spans="1:3" ht="15.75" customHeight="1">
      <c r="A112" s="26" t="s">
        <v>487</v>
      </c>
      <c r="B112" s="52">
        <v>1754</v>
      </c>
      <c r="C112" s="4">
        <f>B112/B113</f>
        <v>0.51092339062044856</v>
      </c>
    </row>
    <row r="113" spans="1:3" ht="15.75" customHeight="1">
      <c r="A113" s="25" t="s">
        <v>6</v>
      </c>
      <c r="B113" s="26">
        <f>SUM(B111:B112)</f>
        <v>3433</v>
      </c>
      <c r="C113" s="7">
        <f>SUM(C110:C112)</f>
        <v>1</v>
      </c>
    </row>
    <row r="114" spans="1:3" ht="15.75" customHeight="1">
      <c r="A114" s="6"/>
      <c r="B114" s="6"/>
      <c r="C114" s="18"/>
    </row>
    <row r="115" spans="1:3" ht="15.75" customHeight="1">
      <c r="A115" s="50" t="s">
        <v>488</v>
      </c>
      <c r="B115" s="26" t="s">
        <v>1</v>
      </c>
      <c r="C115" s="27" t="s">
        <v>2</v>
      </c>
    </row>
    <row r="116" spans="1:3" ht="15.75" customHeight="1">
      <c r="A116" s="26" t="s">
        <v>489</v>
      </c>
      <c r="B116" s="52">
        <v>1363</v>
      </c>
      <c r="C116" s="4">
        <f>B116/B118</f>
        <v>0.40759569377990429</v>
      </c>
    </row>
    <row r="117" spans="1:3" ht="15.75" customHeight="1">
      <c r="A117" s="26" t="s">
        <v>490</v>
      </c>
      <c r="B117" s="52">
        <v>1981</v>
      </c>
      <c r="C117" s="4">
        <f>B117/B118</f>
        <v>0.59240430622009566</v>
      </c>
    </row>
    <row r="118" spans="1:3" ht="15.75" customHeight="1">
      <c r="A118" s="25" t="s">
        <v>6</v>
      </c>
      <c r="B118" s="26">
        <f>SUM(B116:B117)</f>
        <v>3344</v>
      </c>
      <c r="C118" s="7">
        <f>SUM(C115:C117)</f>
        <v>1</v>
      </c>
    </row>
    <row r="119" spans="1:3" ht="15.75" customHeight="1">
      <c r="A119" s="6"/>
      <c r="B119" s="6"/>
      <c r="C119" s="18"/>
    </row>
    <row r="120" spans="1:3" ht="15.75" customHeight="1">
      <c r="A120" s="21"/>
      <c r="B120" s="24"/>
      <c r="C120" s="22"/>
    </row>
    <row r="121" spans="1:3" ht="15.75" customHeight="1">
      <c r="A121" s="23"/>
      <c r="B121" s="24"/>
      <c r="C121" s="14"/>
    </row>
    <row r="122" spans="1:3" ht="15.75" customHeight="1">
      <c r="A122" s="23"/>
      <c r="B122" s="24"/>
      <c r="C122" s="14"/>
    </row>
    <row r="123" spans="1:3" ht="15.75" customHeight="1">
      <c r="A123" s="21"/>
      <c r="B123" s="13"/>
      <c r="C123" s="22"/>
    </row>
    <row r="124" spans="1:3" ht="15.75" customHeight="1">
      <c r="A124" s="6"/>
      <c r="B124" s="6"/>
      <c r="C124" s="18"/>
    </row>
    <row r="125" spans="1:3" ht="15.75" customHeight="1">
      <c r="A125" s="21"/>
      <c r="B125" s="24"/>
      <c r="C125" s="22"/>
    </row>
    <row r="126" spans="1:3" ht="15.75" customHeight="1">
      <c r="A126" s="23"/>
      <c r="B126" s="24"/>
      <c r="C126" s="14"/>
    </row>
    <row r="127" spans="1:3" ht="15.75" customHeight="1">
      <c r="A127" s="23"/>
      <c r="B127" s="24"/>
      <c r="C127" s="14"/>
    </row>
    <row r="128" spans="1:3" ht="15.75" customHeight="1">
      <c r="A128" s="21"/>
      <c r="B128" s="13"/>
      <c r="C128" s="22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314</v>
      </c>
      <c r="C2" s="4">
        <f>B2/B5</f>
        <v>6.5091210613598668E-2</v>
      </c>
    </row>
    <row r="3" spans="1:3" ht="15.75" customHeight="1">
      <c r="A3" s="3" t="s">
        <v>4</v>
      </c>
      <c r="B3" s="30">
        <v>170</v>
      </c>
      <c r="C3" s="4">
        <f>B3/B5</f>
        <v>3.5240464344941956E-2</v>
      </c>
    </row>
    <row r="4" spans="1:3" ht="15.75" customHeight="1">
      <c r="A4" s="3" t="s">
        <v>5</v>
      </c>
      <c r="B4" s="30">
        <v>4340</v>
      </c>
      <c r="C4" s="4">
        <f>B4/B5</f>
        <v>0.89966832504145933</v>
      </c>
    </row>
    <row r="5" spans="1:3" ht="15.75" customHeight="1">
      <c r="A5" s="1" t="s">
        <v>6</v>
      </c>
      <c r="B5" s="2">
        <f t="shared" ref="B5:C5" si="0">SUM(B2:B4)</f>
        <v>4824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1955</v>
      </c>
      <c r="C8" s="4">
        <f>B8/B15</f>
        <v>0.43137687555163284</v>
      </c>
    </row>
    <row r="9" spans="1:3" ht="15.75" customHeight="1">
      <c r="A9" s="8" t="s">
        <v>9</v>
      </c>
      <c r="B9" s="30">
        <v>122</v>
      </c>
      <c r="C9" s="4">
        <f>B9/B15</f>
        <v>2.6919682259488084E-2</v>
      </c>
    </row>
    <row r="10" spans="1:3" ht="15.75" customHeight="1">
      <c r="A10" s="8" t="s">
        <v>10</v>
      </c>
      <c r="B10" s="30">
        <v>141</v>
      </c>
      <c r="C10" s="4">
        <f>B10/B15</f>
        <v>3.1112091791703444E-2</v>
      </c>
    </row>
    <row r="11" spans="1:3" ht="15.75" customHeight="1">
      <c r="A11" s="8" t="s">
        <v>11</v>
      </c>
      <c r="B11" s="30">
        <v>330</v>
      </c>
      <c r="C11" s="4">
        <f>B11/B15</f>
        <v>7.281553398058252E-2</v>
      </c>
    </row>
    <row r="12" spans="1:3" ht="15.75" customHeight="1">
      <c r="A12" s="9" t="s">
        <v>12</v>
      </c>
      <c r="B12" s="30">
        <v>62</v>
      </c>
      <c r="C12" s="4">
        <f>B12/B15</f>
        <v>1.3680494263018535E-2</v>
      </c>
    </row>
    <row r="13" spans="1:3" ht="15.75" customHeight="1">
      <c r="A13" s="3" t="s">
        <v>13</v>
      </c>
      <c r="B13" s="30">
        <v>217</v>
      </c>
      <c r="C13" s="4">
        <f>B13/B15</f>
        <v>4.7881729920564872E-2</v>
      </c>
    </row>
    <row r="14" spans="1:3" ht="15.75" customHeight="1">
      <c r="A14" s="3" t="s">
        <v>14</v>
      </c>
      <c r="B14" s="30">
        <v>1705</v>
      </c>
      <c r="C14" s="4">
        <f>B14/B15</f>
        <v>0.37621359223300971</v>
      </c>
    </row>
    <row r="15" spans="1:3" ht="15.75" customHeight="1">
      <c r="A15" s="1" t="s">
        <v>6</v>
      </c>
      <c r="B15" s="2">
        <f t="shared" ref="B15:C15" si="1">SUM(B8:B14)</f>
        <v>4532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70</v>
      </c>
      <c r="C18" s="4">
        <f>B18/B25</f>
        <v>1.4619883040935672E-2</v>
      </c>
    </row>
    <row r="19" spans="1:3" ht="15.75" customHeight="1">
      <c r="A19" s="3" t="s">
        <v>17</v>
      </c>
      <c r="B19" s="30">
        <v>40</v>
      </c>
      <c r="C19" s="4">
        <f>B19/B25</f>
        <v>8.3542188805346695E-3</v>
      </c>
    </row>
    <row r="20" spans="1:3" ht="15.75" customHeight="1">
      <c r="A20" s="3" t="s">
        <v>18</v>
      </c>
      <c r="B20" s="30">
        <v>386</v>
      </c>
      <c r="C20" s="4">
        <f>B20/B25</f>
        <v>8.0618212197159561E-2</v>
      </c>
    </row>
    <row r="21" spans="1:3" ht="15.75" customHeight="1">
      <c r="A21" s="3" t="s">
        <v>19</v>
      </c>
      <c r="B21" s="30">
        <v>491</v>
      </c>
      <c r="C21" s="4">
        <f>B21/B25</f>
        <v>0.10254803675856307</v>
      </c>
    </row>
    <row r="22" spans="1:3" ht="15.75" customHeight="1">
      <c r="A22" s="3" t="s">
        <v>20</v>
      </c>
      <c r="B22" s="30">
        <v>3671</v>
      </c>
      <c r="C22" s="4">
        <f>B22/B25</f>
        <v>0.76670843776106934</v>
      </c>
    </row>
    <row r="23" spans="1:3" ht="15.75" customHeight="1">
      <c r="A23" s="3" t="s">
        <v>21</v>
      </c>
      <c r="B23" s="30">
        <v>35</v>
      </c>
      <c r="C23" s="4">
        <f>B23/B25</f>
        <v>7.3099415204678359E-3</v>
      </c>
    </row>
    <row r="24" spans="1:3" ht="15.75" customHeight="1">
      <c r="A24" s="10" t="s">
        <v>22</v>
      </c>
      <c r="B24" s="31">
        <v>95</v>
      </c>
      <c r="C24" s="11">
        <f>B24/B25</f>
        <v>1.984126984126984E-2</v>
      </c>
    </row>
    <row r="25" spans="1:3" ht="15.75" customHeight="1">
      <c r="A25" s="1" t="s">
        <v>6</v>
      </c>
      <c r="B25" s="2">
        <f t="shared" ref="B25:C25" si="2">SUM(B18:B24)</f>
        <v>4788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1191</v>
      </c>
      <c r="C28" s="4">
        <f>B28/B31</f>
        <v>0.26970108695652173</v>
      </c>
    </row>
    <row r="29" spans="1:3" ht="15.75" customHeight="1">
      <c r="A29" s="3" t="s">
        <v>25</v>
      </c>
      <c r="B29" s="30">
        <v>1613</v>
      </c>
      <c r="C29" s="4">
        <f>B29/B31</f>
        <v>0.36526268115942029</v>
      </c>
    </row>
    <row r="30" spans="1:3" ht="15.75" customHeight="1">
      <c r="A30" s="3" t="s">
        <v>26</v>
      </c>
      <c r="B30" s="30">
        <v>1612</v>
      </c>
      <c r="C30" s="4">
        <f>B30/B31</f>
        <v>0.36503623188405798</v>
      </c>
    </row>
    <row r="31" spans="1:3" ht="15.75" customHeight="1">
      <c r="A31" s="1" t="s">
        <v>6</v>
      </c>
      <c r="B31" s="2">
        <f t="shared" ref="B31:C31" si="3">SUM(B28:B30)</f>
        <v>4416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2054</v>
      </c>
      <c r="C34" s="4">
        <f>B34/B37</f>
        <v>0.51260294484651858</v>
      </c>
    </row>
    <row r="35" spans="1:3" ht="15.75" customHeight="1">
      <c r="A35" s="3" t="s">
        <v>29</v>
      </c>
      <c r="B35" s="30">
        <v>1274</v>
      </c>
      <c r="C35" s="4">
        <f>B35/B37</f>
        <v>0.31794359870227101</v>
      </c>
    </row>
    <row r="36" spans="1:3" ht="15.75" customHeight="1">
      <c r="A36" s="3" t="s">
        <v>30</v>
      </c>
      <c r="B36" s="30">
        <v>679</v>
      </c>
      <c r="C36" s="4">
        <f>B36/B37</f>
        <v>0.16945345645121038</v>
      </c>
    </row>
    <row r="37" spans="1:3" ht="15.75" customHeight="1">
      <c r="A37" s="1" t="s">
        <v>6</v>
      </c>
      <c r="B37" s="2">
        <f t="shared" ref="B37:C37" si="4">SUM(B34:B36)</f>
        <v>4007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2901</v>
      </c>
      <c r="C40" s="4">
        <f>B40/B42</f>
        <v>0.66142270861833108</v>
      </c>
    </row>
    <row r="41" spans="1:3" ht="15.75" customHeight="1">
      <c r="A41" s="17" t="s">
        <v>33</v>
      </c>
      <c r="B41" s="32">
        <v>1485</v>
      </c>
      <c r="C41" s="4">
        <f>B41/B42</f>
        <v>0.33857729138166892</v>
      </c>
    </row>
    <row r="42" spans="1:3" ht="15.75" customHeight="1">
      <c r="A42" s="1" t="s">
        <v>6</v>
      </c>
      <c r="B42" s="2">
        <f t="shared" ref="B42:C42" si="5">SUM(B39:B41)</f>
        <v>4386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906</v>
      </c>
      <c r="C45" s="4">
        <f>B45/B47</f>
        <v>0.21252638986629135</v>
      </c>
    </row>
    <row r="46" spans="1:3" ht="15.75" customHeight="1">
      <c r="A46" s="17" t="s">
        <v>36</v>
      </c>
      <c r="B46" s="32">
        <v>3357</v>
      </c>
      <c r="C46" s="4">
        <f>B46/B47</f>
        <v>0.78747361013370865</v>
      </c>
    </row>
    <row r="47" spans="1:3" ht="15.75" customHeight="1">
      <c r="A47" s="1" t="s">
        <v>6</v>
      </c>
      <c r="B47" s="2">
        <f t="shared" ref="B47:C47" si="6">SUM(B44:B46)</f>
        <v>4263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1899</v>
      </c>
      <c r="C50" s="4">
        <f>B50/B53</f>
        <v>0.44914853358561968</v>
      </c>
    </row>
    <row r="51" spans="1:3" ht="15.75" customHeight="1">
      <c r="A51" s="3" t="s">
        <v>39</v>
      </c>
      <c r="B51" s="30">
        <v>1078</v>
      </c>
      <c r="C51" s="4">
        <f>B51/B53</f>
        <v>0.25496688741721857</v>
      </c>
    </row>
    <row r="52" spans="1:3" ht="15.75" customHeight="1">
      <c r="A52" s="3" t="s">
        <v>40</v>
      </c>
      <c r="B52" s="30">
        <v>1251</v>
      </c>
      <c r="C52" s="4">
        <f>B52/B53</f>
        <v>0.29588457899716175</v>
      </c>
    </row>
    <row r="53" spans="1:3" ht="15.75" customHeight="1">
      <c r="A53" s="1" t="s">
        <v>6</v>
      </c>
      <c r="B53" s="2">
        <f t="shared" ref="B53:C53" si="7">SUM(B50:B52)</f>
        <v>4228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3100</v>
      </c>
      <c r="C56" s="4">
        <f>B56/B58</f>
        <v>0.77967806841046272</v>
      </c>
    </row>
    <row r="57" spans="1:3" ht="15.75" customHeight="1">
      <c r="A57" s="17" t="s">
        <v>43</v>
      </c>
      <c r="B57" s="32">
        <v>876</v>
      </c>
      <c r="C57" s="4">
        <f>B57/B58</f>
        <v>0.22032193158953722</v>
      </c>
    </row>
    <row r="58" spans="1:3" ht="15.75" customHeight="1">
      <c r="A58" s="1" t="s">
        <v>6</v>
      </c>
      <c r="B58" s="2">
        <f t="shared" ref="B58:C58" si="8">SUM(B55:B57)</f>
        <v>3976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756</v>
      </c>
      <c r="C61" s="4">
        <f>B61/B65</f>
        <v>0.18086124401913875</v>
      </c>
    </row>
    <row r="62" spans="1:3" ht="15.75" customHeight="1">
      <c r="A62" s="3" t="s">
        <v>46</v>
      </c>
      <c r="B62" s="30">
        <v>743</v>
      </c>
      <c r="C62" s="4">
        <f>B62/B65</f>
        <v>0.1777511961722488</v>
      </c>
    </row>
    <row r="63" spans="1:3" ht="15.75" customHeight="1">
      <c r="A63" s="3" t="s">
        <v>47</v>
      </c>
      <c r="B63" s="30">
        <v>810</v>
      </c>
      <c r="C63" s="4">
        <f>B63/B65</f>
        <v>0.19377990430622011</v>
      </c>
    </row>
    <row r="64" spans="1:3" ht="15.75" customHeight="1">
      <c r="A64" s="3" t="s">
        <v>48</v>
      </c>
      <c r="B64" s="30">
        <v>1871</v>
      </c>
      <c r="C64" s="4">
        <f>B64/B65</f>
        <v>0.44760765550239234</v>
      </c>
    </row>
    <row r="65" spans="1:3" ht="15.75" customHeight="1">
      <c r="A65" s="1" t="s">
        <v>6</v>
      </c>
      <c r="B65" s="2">
        <f t="shared" ref="B65:C65" si="9">SUM(B61:B64)</f>
        <v>4180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491</v>
      </c>
      <c r="B67" s="15" t="s">
        <v>1</v>
      </c>
      <c r="C67" s="19" t="s">
        <v>2</v>
      </c>
    </row>
    <row r="68" spans="1:3" ht="15.75" customHeight="1">
      <c r="A68" s="17" t="s">
        <v>50</v>
      </c>
      <c r="B68" s="30">
        <v>624</v>
      </c>
      <c r="C68" s="4">
        <f>B68/B75</f>
        <v>0.14444444444444443</v>
      </c>
    </row>
    <row r="69" spans="1:3" ht="15.75" customHeight="1">
      <c r="A69" s="17" t="s">
        <v>51</v>
      </c>
      <c r="B69" s="30">
        <v>273</v>
      </c>
      <c r="C69" s="4">
        <f>B69/B75</f>
        <v>6.3194444444444442E-2</v>
      </c>
    </row>
    <row r="70" spans="1:3" ht="15.75" customHeight="1">
      <c r="A70" s="17" t="s">
        <v>492</v>
      </c>
      <c r="B70" s="30">
        <v>2098</v>
      </c>
      <c r="C70" s="4">
        <f>B70/B75</f>
        <v>0.48564814814814816</v>
      </c>
    </row>
    <row r="71" spans="1:3" ht="15.75" customHeight="1">
      <c r="A71" s="17" t="s">
        <v>53</v>
      </c>
      <c r="B71" s="30">
        <v>688</v>
      </c>
      <c r="C71" s="4">
        <f>B71/B75</f>
        <v>0.15925925925925927</v>
      </c>
    </row>
    <row r="72" spans="1:3" ht="15.75" customHeight="1">
      <c r="A72" s="17" t="s">
        <v>54</v>
      </c>
      <c r="B72" s="30">
        <v>266</v>
      </c>
      <c r="C72" s="4">
        <f>B72/B75</f>
        <v>6.1574074074074073E-2</v>
      </c>
    </row>
    <row r="73" spans="1:3" ht="15.75" customHeight="1">
      <c r="A73" s="17" t="s">
        <v>55</v>
      </c>
      <c r="B73" s="30">
        <v>232</v>
      </c>
      <c r="C73" s="4">
        <f>B73/B75</f>
        <v>5.3703703703703705E-2</v>
      </c>
    </row>
    <row r="74" spans="1:3" ht="15.75" customHeight="1">
      <c r="A74" s="17" t="s">
        <v>56</v>
      </c>
      <c r="B74" s="30">
        <v>139</v>
      </c>
      <c r="C74" s="4">
        <f>B74/B75</f>
        <v>3.2175925925925927E-2</v>
      </c>
    </row>
    <row r="75" spans="1:3" ht="15.75" customHeight="1">
      <c r="A75" s="34" t="s">
        <v>6</v>
      </c>
      <c r="B75" s="2">
        <f t="shared" ref="B75:C75" si="10">SUM(B68:B74)</f>
        <v>4320</v>
      </c>
      <c r="C75" s="7">
        <f t="shared" si="10"/>
        <v>0.99999999999999989</v>
      </c>
    </row>
    <row r="76" spans="1:3" ht="15.75" customHeight="1">
      <c r="A76" s="39"/>
      <c r="B76" s="39"/>
      <c r="C76" s="40"/>
    </row>
    <row r="77" spans="1:3" ht="15.75" customHeight="1">
      <c r="A77" s="1" t="s">
        <v>493</v>
      </c>
      <c r="B77" s="15" t="s">
        <v>1</v>
      </c>
      <c r="C77" s="19" t="s">
        <v>2</v>
      </c>
    </row>
    <row r="78" spans="1:3" ht="15.75" customHeight="1">
      <c r="A78" s="17" t="s">
        <v>152</v>
      </c>
      <c r="B78" s="30">
        <v>4263</v>
      </c>
      <c r="C78" s="4">
        <f>B78/B81</f>
        <v>0.89785172704296545</v>
      </c>
    </row>
    <row r="79" spans="1:3" ht="15.75" customHeight="1">
      <c r="A79" s="17" t="s">
        <v>153</v>
      </c>
      <c r="B79" s="30">
        <v>400</v>
      </c>
      <c r="C79" s="4">
        <f>B79/B81</f>
        <v>8.4245998315080034E-2</v>
      </c>
    </row>
    <row r="80" spans="1:3" ht="15.75" customHeight="1">
      <c r="A80" s="17" t="s">
        <v>154</v>
      </c>
      <c r="B80" s="30">
        <v>85</v>
      </c>
      <c r="C80" s="4">
        <f>B80/B81</f>
        <v>1.7902274641954506E-2</v>
      </c>
    </row>
    <row r="81" spans="1:3" ht="15.75" customHeight="1">
      <c r="A81" s="34" t="s">
        <v>6</v>
      </c>
      <c r="B81" s="2">
        <f t="shared" ref="B81:C81" si="11">SUM(B78:B80)</f>
        <v>4748</v>
      </c>
      <c r="C81" s="7">
        <f t="shared" si="11"/>
        <v>1</v>
      </c>
    </row>
    <row r="82" spans="1:3" ht="15.75" customHeight="1">
      <c r="A82" s="39"/>
      <c r="B82" s="39"/>
      <c r="C82" s="40"/>
    </row>
    <row r="83" spans="1:3" ht="15.75" customHeight="1">
      <c r="A83" s="1" t="s">
        <v>494</v>
      </c>
      <c r="B83" s="15" t="s">
        <v>1</v>
      </c>
      <c r="C83" s="19" t="s">
        <v>2</v>
      </c>
    </row>
    <row r="84" spans="1:3" ht="15.75" customHeight="1">
      <c r="A84" s="17" t="s">
        <v>495</v>
      </c>
      <c r="B84" s="32">
        <v>783</v>
      </c>
      <c r="C84" s="4">
        <f>B84/B86</f>
        <v>0.6376221498371335</v>
      </c>
    </row>
    <row r="85" spans="1:3" ht="15.75" customHeight="1">
      <c r="A85" s="17" t="s">
        <v>496</v>
      </c>
      <c r="B85" s="32">
        <v>445</v>
      </c>
      <c r="C85" s="4">
        <f>B85/B86</f>
        <v>0.36237785016286644</v>
      </c>
    </row>
    <row r="86" spans="1:3" ht="15.75" customHeight="1">
      <c r="A86" s="34" t="s">
        <v>6</v>
      </c>
      <c r="B86" s="2">
        <f t="shared" ref="B86:C86" si="12">SUM(B83:B85)</f>
        <v>1228</v>
      </c>
      <c r="C86" s="7">
        <f t="shared" si="12"/>
        <v>1</v>
      </c>
    </row>
    <row r="87" spans="1:3" ht="15.75" customHeight="1">
      <c r="A87" s="39"/>
      <c r="B87" s="39"/>
      <c r="C87" s="40"/>
    </row>
    <row r="88" spans="1:3" ht="15.75" customHeight="1">
      <c r="A88" s="1" t="s">
        <v>497</v>
      </c>
      <c r="B88" s="15" t="s">
        <v>1</v>
      </c>
      <c r="C88" s="19" t="s">
        <v>2</v>
      </c>
    </row>
    <row r="89" spans="1:3" ht="15.75" customHeight="1">
      <c r="A89" s="17" t="s">
        <v>498</v>
      </c>
      <c r="B89" s="32">
        <v>754</v>
      </c>
      <c r="C89" s="4">
        <f>B89/B91</f>
        <v>0.15501644736842105</v>
      </c>
    </row>
    <row r="90" spans="1:3" ht="15.75" customHeight="1">
      <c r="A90" s="17" t="s">
        <v>499</v>
      </c>
      <c r="B90" s="32">
        <v>4110</v>
      </c>
      <c r="C90" s="4">
        <f>B90/B91</f>
        <v>0.84498355263157898</v>
      </c>
    </row>
    <row r="91" spans="1:3" ht="15.75" customHeight="1">
      <c r="A91" s="34" t="s">
        <v>6</v>
      </c>
      <c r="B91" s="2">
        <f t="shared" ref="B91:C91" si="13">SUM(B88:B90)</f>
        <v>4864</v>
      </c>
      <c r="C91" s="7">
        <f t="shared" si="13"/>
        <v>1</v>
      </c>
    </row>
    <row r="92" spans="1:3" ht="15.75" customHeight="1">
      <c r="A92" s="6"/>
      <c r="B92" s="6"/>
      <c r="C92" s="18"/>
    </row>
    <row r="93" spans="1:3" ht="15.75" customHeight="1">
      <c r="A93" s="21"/>
      <c r="B93" s="24"/>
      <c r="C93" s="22"/>
    </row>
    <row r="94" spans="1:3" ht="15.75" customHeight="1">
      <c r="A94" s="23"/>
      <c r="B94" s="24"/>
      <c r="C94" s="14"/>
    </row>
    <row r="95" spans="1:3" ht="15.75" customHeight="1">
      <c r="A95" s="23"/>
      <c r="B95" s="24"/>
      <c r="C95" s="14"/>
    </row>
    <row r="96" spans="1:3" ht="15.75" customHeight="1">
      <c r="A96" s="21"/>
      <c r="B96" s="13"/>
      <c r="C96" s="22"/>
    </row>
    <row r="97" spans="1:3" ht="15.75" customHeight="1">
      <c r="A97" s="6"/>
      <c r="B97" s="6"/>
      <c r="C97" s="18"/>
    </row>
    <row r="98" spans="1:3" ht="15.75" customHeight="1">
      <c r="A98" s="21"/>
      <c r="B98" s="24"/>
      <c r="C98" s="22"/>
    </row>
    <row r="99" spans="1:3" ht="15.75" customHeight="1">
      <c r="A99" s="23"/>
      <c r="B99" s="24"/>
      <c r="C99" s="14"/>
    </row>
    <row r="100" spans="1:3" ht="15.75" customHeight="1">
      <c r="A100" s="23"/>
      <c r="B100" s="24"/>
      <c r="C100" s="14"/>
    </row>
    <row r="101" spans="1:3" ht="15.75" customHeight="1">
      <c r="A101" s="21"/>
      <c r="B101" s="13"/>
      <c r="C101" s="22"/>
    </row>
    <row r="102" spans="1:3" ht="15.75" customHeight="1">
      <c r="C102" s="29"/>
    </row>
    <row r="103" spans="1:3" ht="15.75" customHeight="1">
      <c r="C103" s="29"/>
    </row>
    <row r="104" spans="1:3" ht="15.75" customHeight="1">
      <c r="C104" s="29"/>
    </row>
    <row r="105" spans="1:3" ht="15.75" customHeight="1">
      <c r="C105" s="29"/>
    </row>
    <row r="106" spans="1:3" ht="15.75" customHeight="1">
      <c r="C106" s="29"/>
    </row>
    <row r="107" spans="1:3" ht="15.75" customHeight="1">
      <c r="C107" s="29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10</v>
      </c>
      <c r="C2" s="4">
        <f>B2/B5</f>
        <v>5.5555555555555552E-2</v>
      </c>
    </row>
    <row r="3" spans="1:3" ht="15.75" customHeight="1">
      <c r="A3" s="3" t="s">
        <v>4</v>
      </c>
      <c r="B3" s="30">
        <v>2</v>
      </c>
      <c r="C3" s="4">
        <f>B3/B5</f>
        <v>1.1111111111111112E-2</v>
      </c>
    </row>
    <row r="4" spans="1:3" ht="15.75" customHeight="1">
      <c r="A4" s="3" t="s">
        <v>5</v>
      </c>
      <c r="B4" s="30">
        <v>168</v>
      </c>
      <c r="C4" s="4">
        <f>B4/B5</f>
        <v>0.93333333333333335</v>
      </c>
    </row>
    <row r="5" spans="1:3" ht="15.75" customHeight="1">
      <c r="A5" s="1" t="s">
        <v>6</v>
      </c>
      <c r="B5" s="2">
        <f t="shared" ref="B5:C5" si="0">SUM(B2:B4)</f>
        <v>180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90</v>
      </c>
      <c r="C8" s="4">
        <f>B8/B15</f>
        <v>0.51428571428571423</v>
      </c>
    </row>
    <row r="9" spans="1:3" ht="15.75" customHeight="1">
      <c r="A9" s="8" t="s">
        <v>9</v>
      </c>
      <c r="B9" s="30">
        <v>7</v>
      </c>
      <c r="C9" s="4">
        <f>B9/B15</f>
        <v>0.04</v>
      </c>
    </row>
    <row r="10" spans="1:3" ht="15.75" customHeight="1">
      <c r="A10" s="8" t="s">
        <v>10</v>
      </c>
      <c r="B10" s="30">
        <v>4</v>
      </c>
      <c r="C10" s="4">
        <f>B10/B15</f>
        <v>2.2857142857142857E-2</v>
      </c>
    </row>
    <row r="11" spans="1:3" ht="15.75" customHeight="1">
      <c r="A11" s="8" t="s">
        <v>11</v>
      </c>
      <c r="B11" s="30">
        <v>14</v>
      </c>
      <c r="C11" s="4">
        <f>B11/B15</f>
        <v>0.08</v>
      </c>
    </row>
    <row r="12" spans="1:3" ht="15.75" customHeight="1">
      <c r="A12" s="9" t="s">
        <v>12</v>
      </c>
      <c r="B12" s="30">
        <v>1</v>
      </c>
      <c r="C12" s="4">
        <f>B12/B15</f>
        <v>5.7142857142857143E-3</v>
      </c>
    </row>
    <row r="13" spans="1:3" ht="15.75" customHeight="1">
      <c r="A13" s="3" t="s">
        <v>13</v>
      </c>
      <c r="B13" s="30">
        <v>6</v>
      </c>
      <c r="C13" s="4">
        <f>B13/B15</f>
        <v>3.4285714285714287E-2</v>
      </c>
    </row>
    <row r="14" spans="1:3" ht="15.75" customHeight="1">
      <c r="A14" s="3" t="s">
        <v>14</v>
      </c>
      <c r="B14" s="30">
        <v>53</v>
      </c>
      <c r="C14" s="4">
        <f>B14/B15</f>
        <v>0.30285714285714288</v>
      </c>
    </row>
    <row r="15" spans="1:3" ht="15.75" customHeight="1">
      <c r="A15" s="1" t="s">
        <v>6</v>
      </c>
      <c r="B15" s="2">
        <f t="shared" ref="B15:C15" si="1">SUM(B8:B14)</f>
        <v>175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</v>
      </c>
      <c r="C18" s="4">
        <f>B18/B25</f>
        <v>5.681818181818182E-3</v>
      </c>
    </row>
    <row r="19" spans="1:3" ht="15.75" customHeight="1">
      <c r="A19" s="3" t="s">
        <v>17</v>
      </c>
      <c r="B19" s="30">
        <v>4</v>
      </c>
      <c r="C19" s="4">
        <f>B19/B25</f>
        <v>2.2727272727272728E-2</v>
      </c>
    </row>
    <row r="20" spans="1:3" ht="15.75" customHeight="1">
      <c r="A20" s="3" t="s">
        <v>18</v>
      </c>
      <c r="B20" s="30">
        <v>65</v>
      </c>
      <c r="C20" s="4">
        <f>B20/B25</f>
        <v>0.36931818181818182</v>
      </c>
    </row>
    <row r="21" spans="1:3" ht="15.75" customHeight="1">
      <c r="A21" s="3" t="s">
        <v>19</v>
      </c>
      <c r="B21" s="30">
        <v>44</v>
      </c>
      <c r="C21" s="4">
        <f>B21/B25</f>
        <v>0.25</v>
      </c>
    </row>
    <row r="22" spans="1:3" ht="15.75" customHeight="1">
      <c r="A22" s="3" t="s">
        <v>20</v>
      </c>
      <c r="B22" s="30">
        <v>57</v>
      </c>
      <c r="C22" s="4">
        <f>B22/B25</f>
        <v>0.32386363636363635</v>
      </c>
    </row>
    <row r="23" spans="1:3" ht="15.75" customHeight="1">
      <c r="A23" s="3" t="s">
        <v>21</v>
      </c>
      <c r="B23" s="30">
        <v>1</v>
      </c>
      <c r="C23" s="4">
        <f>B23/B25</f>
        <v>5.681818181818182E-3</v>
      </c>
    </row>
    <row r="24" spans="1:3" ht="15.75" customHeight="1">
      <c r="A24" s="10" t="s">
        <v>22</v>
      </c>
      <c r="B24" s="31">
        <v>4</v>
      </c>
      <c r="C24" s="11">
        <f>B24/B25</f>
        <v>2.2727272727272728E-2</v>
      </c>
    </row>
    <row r="25" spans="1:3" ht="15.75" customHeight="1">
      <c r="A25" s="1" t="s">
        <v>6</v>
      </c>
      <c r="B25" s="2">
        <f t="shared" ref="B25:C25" si="2">SUM(B18:B24)</f>
        <v>176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19</v>
      </c>
      <c r="C28" s="4">
        <f>B28/B31</f>
        <v>0.11046511627906977</v>
      </c>
    </row>
    <row r="29" spans="1:3" ht="15.75" customHeight="1">
      <c r="A29" s="3" t="s">
        <v>25</v>
      </c>
      <c r="B29" s="30">
        <v>59</v>
      </c>
      <c r="C29" s="4">
        <f>B29/B31</f>
        <v>0.34302325581395349</v>
      </c>
    </row>
    <row r="30" spans="1:3" ht="15.75" customHeight="1">
      <c r="A30" s="3" t="s">
        <v>26</v>
      </c>
      <c r="B30" s="30">
        <v>94</v>
      </c>
      <c r="C30" s="4">
        <f>B30/B31</f>
        <v>0.54651162790697672</v>
      </c>
    </row>
    <row r="31" spans="1:3" ht="15.75" customHeight="1">
      <c r="A31" s="1" t="s">
        <v>6</v>
      </c>
      <c r="B31" s="2">
        <f t="shared" ref="B31:C31" si="3">SUM(B28:B30)</f>
        <v>172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107</v>
      </c>
      <c r="C34" s="4">
        <f>B34/B37</f>
        <v>0.65644171779141103</v>
      </c>
    </row>
    <row r="35" spans="1:3" ht="15.75" customHeight="1">
      <c r="A35" s="3" t="s">
        <v>29</v>
      </c>
      <c r="B35" s="30">
        <v>46</v>
      </c>
      <c r="C35" s="4">
        <f>B35/B37</f>
        <v>0.2822085889570552</v>
      </c>
    </row>
    <row r="36" spans="1:3" ht="15.75" customHeight="1">
      <c r="A36" s="3" t="s">
        <v>30</v>
      </c>
      <c r="B36" s="30">
        <v>10</v>
      </c>
      <c r="C36" s="4">
        <f>B36/B37</f>
        <v>6.1349693251533742E-2</v>
      </c>
    </row>
    <row r="37" spans="1:3" ht="15.75" customHeight="1">
      <c r="A37" s="1" t="s">
        <v>6</v>
      </c>
      <c r="B37" s="2">
        <f t="shared" ref="B37:C37" si="4">SUM(B34:B36)</f>
        <v>163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110</v>
      </c>
      <c r="C40" s="4">
        <f>B40/B42</f>
        <v>0.6586826347305389</v>
      </c>
    </row>
    <row r="41" spans="1:3" ht="15.75" customHeight="1">
      <c r="A41" s="17" t="s">
        <v>33</v>
      </c>
      <c r="B41" s="32">
        <v>57</v>
      </c>
      <c r="C41" s="4">
        <f>B41/B42</f>
        <v>0.3413173652694611</v>
      </c>
    </row>
    <row r="42" spans="1:3" ht="15.75" customHeight="1">
      <c r="A42" s="1" t="s">
        <v>6</v>
      </c>
      <c r="B42" s="2">
        <f t="shared" ref="B42:C42" si="5">SUM(B39:B41)</f>
        <v>167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58</v>
      </c>
      <c r="C45" s="4">
        <f>B45/B47</f>
        <v>0.3411764705882353</v>
      </c>
    </row>
    <row r="46" spans="1:3" ht="15.75" customHeight="1">
      <c r="A46" s="17" t="s">
        <v>36</v>
      </c>
      <c r="B46" s="32">
        <v>112</v>
      </c>
      <c r="C46" s="4">
        <f>B46/B47</f>
        <v>0.6588235294117647</v>
      </c>
    </row>
    <row r="47" spans="1:3" ht="15.75" customHeight="1">
      <c r="A47" s="1" t="s">
        <v>6</v>
      </c>
      <c r="B47" s="2">
        <f t="shared" ref="B47:C47" si="6">SUM(B44:B46)</f>
        <v>170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59</v>
      </c>
      <c r="C50" s="4">
        <f>B50/B53</f>
        <v>0.35542168674698793</v>
      </c>
    </row>
    <row r="51" spans="1:3" ht="15.75" customHeight="1">
      <c r="A51" s="3" t="s">
        <v>39</v>
      </c>
      <c r="B51" s="30">
        <v>41</v>
      </c>
      <c r="C51" s="4">
        <f>B51/B53</f>
        <v>0.24698795180722891</v>
      </c>
    </row>
    <row r="52" spans="1:3" ht="15.75" customHeight="1">
      <c r="A52" s="3" t="s">
        <v>40</v>
      </c>
      <c r="B52" s="30">
        <v>66</v>
      </c>
      <c r="C52" s="4">
        <f>B52/B53</f>
        <v>0.39759036144578314</v>
      </c>
    </row>
    <row r="53" spans="1:3" ht="15.75" customHeight="1">
      <c r="A53" s="1" t="s">
        <v>6</v>
      </c>
      <c r="B53" s="2">
        <f t="shared" ref="B53:C53" si="7">SUM(B50:B52)</f>
        <v>166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109</v>
      </c>
      <c r="C56" s="4">
        <f>B56/B58</f>
        <v>0.67701863354037262</v>
      </c>
    </row>
    <row r="57" spans="1:3" ht="15.75" customHeight="1">
      <c r="A57" s="17" t="s">
        <v>43</v>
      </c>
      <c r="B57" s="32">
        <v>52</v>
      </c>
      <c r="C57" s="4">
        <f>B57/B58</f>
        <v>0.32298136645962733</v>
      </c>
    </row>
    <row r="58" spans="1:3" ht="15.75" customHeight="1">
      <c r="A58" s="1" t="s">
        <v>6</v>
      </c>
      <c r="B58" s="2">
        <f t="shared" ref="B58:C58" si="8">SUM(B55:B57)</f>
        <v>161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5</v>
      </c>
      <c r="C61" s="4">
        <f>B61/B65</f>
        <v>2.8089887640449437E-2</v>
      </c>
    </row>
    <row r="62" spans="1:3" ht="15.75" customHeight="1">
      <c r="A62" s="3" t="s">
        <v>46</v>
      </c>
      <c r="B62" s="30">
        <v>138</v>
      </c>
      <c r="C62" s="4">
        <f>B62/B65</f>
        <v>0.7752808988764045</v>
      </c>
    </row>
    <row r="63" spans="1:3" ht="15.75" customHeight="1">
      <c r="A63" s="3" t="s">
        <v>47</v>
      </c>
      <c r="B63" s="30">
        <v>2</v>
      </c>
      <c r="C63" s="4">
        <f>B63/B65</f>
        <v>1.1235955056179775E-2</v>
      </c>
    </row>
    <row r="64" spans="1:3" ht="15.75" customHeight="1">
      <c r="A64" s="3" t="s">
        <v>48</v>
      </c>
      <c r="B64" s="30">
        <v>33</v>
      </c>
      <c r="C64" s="4">
        <f>B64/B65</f>
        <v>0.1853932584269663</v>
      </c>
    </row>
    <row r="65" spans="1:3" ht="15.75" customHeight="1">
      <c r="A65" s="1" t="s">
        <v>6</v>
      </c>
      <c r="B65" s="2">
        <f t="shared" ref="B65:C65" si="9">SUM(B61:B64)</f>
        <v>178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C77" s="29"/>
    </row>
    <row r="78" spans="1:3" ht="15.75" customHeight="1">
      <c r="C78" s="29"/>
    </row>
    <row r="79" spans="1:3" ht="15.75" customHeight="1">
      <c r="C79" s="29"/>
    </row>
    <row r="80" spans="1:3" ht="15.75" customHeight="1">
      <c r="C80" s="29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27</v>
      </c>
      <c r="C2" s="4">
        <f>B2/B5</f>
        <v>2.7635619242579325E-2</v>
      </c>
    </row>
    <row r="3" spans="1:3" ht="15.75" customHeight="1">
      <c r="A3" s="3" t="s">
        <v>4</v>
      </c>
      <c r="B3" s="30">
        <v>21</v>
      </c>
      <c r="C3" s="4">
        <f>B3/B5</f>
        <v>2.1494370522006142E-2</v>
      </c>
    </row>
    <row r="4" spans="1:3" ht="15.75" customHeight="1">
      <c r="A4" s="3" t="s">
        <v>5</v>
      </c>
      <c r="B4" s="30">
        <v>929</v>
      </c>
      <c r="C4" s="4">
        <f>B4/B5</f>
        <v>0.95087001023541451</v>
      </c>
    </row>
    <row r="5" spans="1:3" ht="15.75" customHeight="1">
      <c r="A5" s="1" t="s">
        <v>6</v>
      </c>
      <c r="B5" s="2">
        <f t="shared" ref="B5:C5" si="0">SUM(B2:B4)</f>
        <v>977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540</v>
      </c>
      <c r="C8" s="4">
        <f>B8/B15</f>
        <v>0.5625</v>
      </c>
    </row>
    <row r="9" spans="1:3" ht="15.75" customHeight="1">
      <c r="A9" s="8" t="s">
        <v>9</v>
      </c>
      <c r="B9" s="30">
        <v>15</v>
      </c>
      <c r="C9" s="4">
        <f>B9/B15</f>
        <v>1.5625E-2</v>
      </c>
    </row>
    <row r="10" spans="1:3" ht="15.75" customHeight="1">
      <c r="A10" s="8" t="s">
        <v>10</v>
      </c>
      <c r="B10" s="30">
        <v>5</v>
      </c>
      <c r="C10" s="4">
        <f>B10/B15</f>
        <v>5.208333333333333E-3</v>
      </c>
    </row>
    <row r="11" spans="1:3" ht="15.75" customHeight="1">
      <c r="A11" s="8" t="s">
        <v>11</v>
      </c>
      <c r="B11" s="30">
        <v>26</v>
      </c>
      <c r="C11" s="4">
        <f>B11/B15</f>
        <v>2.7083333333333334E-2</v>
      </c>
    </row>
    <row r="12" spans="1:3" ht="15.75" customHeight="1">
      <c r="A12" s="9" t="s">
        <v>12</v>
      </c>
      <c r="B12" s="30">
        <v>6</v>
      </c>
      <c r="C12" s="4">
        <f>B12/B15</f>
        <v>6.2500000000000003E-3</v>
      </c>
    </row>
    <row r="13" spans="1:3" ht="15.75" customHeight="1">
      <c r="A13" s="3" t="s">
        <v>13</v>
      </c>
      <c r="B13" s="30">
        <v>26</v>
      </c>
      <c r="C13" s="4">
        <f>B13/B15</f>
        <v>2.7083333333333334E-2</v>
      </c>
    </row>
    <row r="14" spans="1:3" ht="15.75" customHeight="1">
      <c r="A14" s="3" t="s">
        <v>14</v>
      </c>
      <c r="B14" s="30">
        <v>342</v>
      </c>
      <c r="C14" s="4">
        <f>B14/B15</f>
        <v>0.35625000000000001</v>
      </c>
    </row>
    <row r="15" spans="1:3" ht="15.75" customHeight="1">
      <c r="A15" s="1" t="s">
        <v>6</v>
      </c>
      <c r="B15" s="2">
        <f t="shared" ref="B15:C15" si="1">SUM(B8:B14)</f>
        <v>960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20</v>
      </c>
      <c r="C18" s="4">
        <f>B18/B25</f>
        <v>2.0876826722338204E-2</v>
      </c>
    </row>
    <row r="19" spans="1:3" ht="15.75" customHeight="1">
      <c r="A19" s="3" t="s">
        <v>17</v>
      </c>
      <c r="B19" s="30">
        <v>10</v>
      </c>
      <c r="C19" s="4">
        <f>B19/B25</f>
        <v>1.0438413361169102E-2</v>
      </c>
    </row>
    <row r="20" spans="1:3" ht="15.75" customHeight="1">
      <c r="A20" s="3" t="s">
        <v>18</v>
      </c>
      <c r="B20" s="30">
        <v>280</v>
      </c>
      <c r="C20" s="4">
        <f>B20/B25</f>
        <v>0.29227557411273486</v>
      </c>
    </row>
    <row r="21" spans="1:3" ht="15.75" customHeight="1">
      <c r="A21" s="3" t="s">
        <v>19</v>
      </c>
      <c r="B21" s="30">
        <v>329</v>
      </c>
      <c r="C21" s="4">
        <f>B21/B25</f>
        <v>0.34342379958246344</v>
      </c>
    </row>
    <row r="22" spans="1:3" ht="15.75" customHeight="1">
      <c r="A22" s="3" t="s">
        <v>20</v>
      </c>
      <c r="B22" s="30">
        <v>297</v>
      </c>
      <c r="C22" s="4">
        <f>B22/B25</f>
        <v>0.31002087682672236</v>
      </c>
    </row>
    <row r="23" spans="1:3" ht="15.75" customHeight="1">
      <c r="A23" s="3" t="s">
        <v>21</v>
      </c>
      <c r="B23" s="30">
        <v>2</v>
      </c>
      <c r="C23" s="4">
        <f>B23/B25</f>
        <v>2.0876826722338203E-3</v>
      </c>
    </row>
    <row r="24" spans="1:3" ht="15.75" customHeight="1">
      <c r="A24" s="10" t="s">
        <v>22</v>
      </c>
      <c r="B24" s="31">
        <v>20</v>
      </c>
      <c r="C24" s="11">
        <f>B24/B25</f>
        <v>2.0876826722338204E-2</v>
      </c>
    </row>
    <row r="25" spans="1:3" ht="15.75" customHeight="1">
      <c r="A25" s="1" t="s">
        <v>6</v>
      </c>
      <c r="B25" s="2">
        <f t="shared" ref="B25:C25" si="2">SUM(B18:B24)</f>
        <v>958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123</v>
      </c>
      <c r="C28" s="4">
        <f>B28/B31</f>
        <v>0.13071200850159406</v>
      </c>
    </row>
    <row r="29" spans="1:3" ht="15.75" customHeight="1">
      <c r="A29" s="3" t="s">
        <v>25</v>
      </c>
      <c r="B29" s="30">
        <v>264</v>
      </c>
      <c r="C29" s="4">
        <f>B29/B31</f>
        <v>0.28055260361317746</v>
      </c>
    </row>
    <row r="30" spans="1:3" ht="15.75" customHeight="1">
      <c r="A30" s="3" t="s">
        <v>26</v>
      </c>
      <c r="B30" s="30">
        <v>554</v>
      </c>
      <c r="C30" s="4">
        <f>B30/B31</f>
        <v>0.5887353878852285</v>
      </c>
    </row>
    <row r="31" spans="1:3" ht="15.75" customHeight="1">
      <c r="A31" s="1" t="s">
        <v>6</v>
      </c>
      <c r="B31" s="2">
        <f t="shared" ref="B31:C31" si="3">SUM(B28:B30)</f>
        <v>941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665</v>
      </c>
      <c r="C34" s="4">
        <f>B34/B37</f>
        <v>0.75226244343891402</v>
      </c>
    </row>
    <row r="35" spans="1:3" ht="15.75" customHeight="1">
      <c r="A35" s="3" t="s">
        <v>29</v>
      </c>
      <c r="B35" s="30">
        <v>161</v>
      </c>
      <c r="C35" s="4">
        <f>B35/B37</f>
        <v>0.18212669683257918</v>
      </c>
    </row>
    <row r="36" spans="1:3" ht="15.75" customHeight="1">
      <c r="A36" s="3" t="s">
        <v>30</v>
      </c>
      <c r="B36" s="30">
        <v>58</v>
      </c>
      <c r="C36" s="4">
        <f>B36/B37</f>
        <v>6.561085972850679E-2</v>
      </c>
    </row>
    <row r="37" spans="1:3" ht="15.75" customHeight="1">
      <c r="A37" s="1" t="s">
        <v>6</v>
      </c>
      <c r="B37" s="2">
        <f t="shared" ref="B37:C37" si="4">SUM(B34:B36)</f>
        <v>884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662</v>
      </c>
      <c r="C40" s="4">
        <f>B40/B42</f>
        <v>0.73473917869034411</v>
      </c>
    </row>
    <row r="41" spans="1:3" ht="15.75" customHeight="1">
      <c r="A41" s="17" t="s">
        <v>33</v>
      </c>
      <c r="B41" s="32">
        <v>239</v>
      </c>
      <c r="C41" s="4">
        <f>B41/B42</f>
        <v>0.26526082130965595</v>
      </c>
    </row>
    <row r="42" spans="1:3" ht="15.75" customHeight="1">
      <c r="A42" s="1" t="s">
        <v>6</v>
      </c>
      <c r="B42" s="2">
        <f t="shared" ref="B42:C42" si="5">SUM(B39:B41)</f>
        <v>901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430</v>
      </c>
      <c r="C45" s="4">
        <f>B45/B47</f>
        <v>0.47513812154696133</v>
      </c>
    </row>
    <row r="46" spans="1:3" ht="15.75" customHeight="1">
      <c r="A46" s="17" t="s">
        <v>36</v>
      </c>
      <c r="B46" s="32">
        <v>475</v>
      </c>
      <c r="C46" s="4">
        <f>B46/B47</f>
        <v>0.52486187845303867</v>
      </c>
    </row>
    <row r="47" spans="1:3" ht="15.75" customHeight="1">
      <c r="A47" s="1" t="s">
        <v>6</v>
      </c>
      <c r="B47" s="2">
        <f t="shared" ref="B47:C47" si="6">SUM(B44:B46)</f>
        <v>905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463</v>
      </c>
      <c r="C50" s="4">
        <f>B50/B53</f>
        <v>0.5173184357541899</v>
      </c>
    </row>
    <row r="51" spans="1:3" ht="15.75" customHeight="1">
      <c r="A51" s="3" t="s">
        <v>39</v>
      </c>
      <c r="B51" s="30">
        <v>233</v>
      </c>
      <c r="C51" s="4">
        <f>B51/B53</f>
        <v>0.26033519553072626</v>
      </c>
    </row>
    <row r="52" spans="1:3" ht="15.75" customHeight="1">
      <c r="A52" s="3" t="s">
        <v>40</v>
      </c>
      <c r="B52" s="30">
        <v>199</v>
      </c>
      <c r="C52" s="4">
        <f>B52/B53</f>
        <v>0.22234636871508379</v>
      </c>
    </row>
    <row r="53" spans="1:3" ht="15.75" customHeight="1">
      <c r="A53" s="1" t="s">
        <v>6</v>
      </c>
      <c r="B53" s="2">
        <f t="shared" ref="B53:C53" si="7">SUM(B50:B52)</f>
        <v>895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706</v>
      </c>
      <c r="C56" s="4">
        <f>B56/B58</f>
        <v>0.80410022779043278</v>
      </c>
    </row>
    <row r="57" spans="1:3" ht="15.75" customHeight="1">
      <c r="A57" s="17" t="s">
        <v>43</v>
      </c>
      <c r="B57" s="32">
        <v>172</v>
      </c>
      <c r="C57" s="4">
        <f>B57/B58</f>
        <v>0.1958997722095672</v>
      </c>
    </row>
    <row r="58" spans="1:3" ht="15.75" customHeight="1">
      <c r="A58" s="1" t="s">
        <v>6</v>
      </c>
      <c r="B58" s="2">
        <f t="shared" ref="B58:C58" si="8">SUM(B55:B57)</f>
        <v>878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56</v>
      </c>
      <c r="C61" s="4">
        <f>B61/B65</f>
        <v>6.0409924487594392E-2</v>
      </c>
    </row>
    <row r="62" spans="1:3" ht="15.75" customHeight="1">
      <c r="A62" s="3" t="s">
        <v>46</v>
      </c>
      <c r="B62" s="30">
        <v>540</v>
      </c>
      <c r="C62" s="4">
        <f>B62/B65</f>
        <v>0.58252427184466016</v>
      </c>
    </row>
    <row r="63" spans="1:3" ht="15.75" customHeight="1">
      <c r="A63" s="3" t="s">
        <v>47</v>
      </c>
      <c r="B63" s="30">
        <v>67</v>
      </c>
      <c r="C63" s="4">
        <f>B63/B65</f>
        <v>7.2276159654800429E-2</v>
      </c>
    </row>
    <row r="64" spans="1:3" ht="15.75" customHeight="1">
      <c r="A64" s="3" t="s">
        <v>48</v>
      </c>
      <c r="B64" s="30">
        <v>264</v>
      </c>
      <c r="C64" s="4">
        <f>B64/B65</f>
        <v>0.28478964401294499</v>
      </c>
    </row>
    <row r="65" spans="1:3" ht="15.75" customHeight="1">
      <c r="A65" s="1" t="s">
        <v>6</v>
      </c>
      <c r="B65" s="2">
        <f t="shared" ref="B65:C65" si="9">SUM(B61:B64)</f>
        <v>927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C77" s="29"/>
    </row>
    <row r="78" spans="1:3" ht="15.75" customHeight="1">
      <c r="C78" s="29"/>
    </row>
    <row r="79" spans="1:3" ht="15.75" customHeight="1">
      <c r="C79" s="29"/>
    </row>
    <row r="80" spans="1:3" ht="15.75" customHeight="1">
      <c r="C80" s="29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Z1000"/>
  <sheetViews>
    <sheetView workbookViewId="0"/>
  </sheetViews>
  <sheetFormatPr defaultColWidth="11.25" defaultRowHeight="15" customHeight="1"/>
  <cols>
    <col min="1" max="1" width="40.75" customWidth="1"/>
    <col min="2" max="2" width="15.375" customWidth="1"/>
    <col min="3" max="3" width="13.75" customWidth="1"/>
    <col min="4" max="6" width="10.5" customWidth="1"/>
    <col min="7" max="26" width="11.12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ht="15.75" customHeight="1">
      <c r="A2" s="3" t="s">
        <v>3</v>
      </c>
      <c r="B2" s="30">
        <v>178</v>
      </c>
      <c r="C2" s="4">
        <f>B2/B5</f>
        <v>5.6293485135989876E-2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spans="1:26" ht="15.75" customHeight="1">
      <c r="A3" s="3" t="s">
        <v>4</v>
      </c>
      <c r="B3" s="30">
        <v>106</v>
      </c>
      <c r="C3" s="4">
        <f>B3/B5</f>
        <v>3.3523086654016446E-2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</row>
    <row r="4" spans="1:26" ht="15.75" customHeight="1">
      <c r="A4" s="3" t="s">
        <v>5</v>
      </c>
      <c r="B4" s="30">
        <v>2878</v>
      </c>
      <c r="C4" s="4">
        <f>B4/B5</f>
        <v>0.91018342820999365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ht="15.75" customHeight="1">
      <c r="A5" s="1" t="s">
        <v>6</v>
      </c>
      <c r="B5" s="2">
        <f t="shared" ref="B5:C5" si="0">SUM(B2:B4)</f>
        <v>3162</v>
      </c>
      <c r="C5" s="7">
        <f t="shared" si="0"/>
        <v>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spans="1:26" ht="15.75" customHeight="1">
      <c r="A6" s="6"/>
      <c r="B6" s="6"/>
      <c r="C6" s="18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26" ht="15.75" customHeight="1">
      <c r="A7" s="1" t="s">
        <v>7</v>
      </c>
      <c r="B7" s="2" t="s">
        <v>1</v>
      </c>
      <c r="C7" s="7" t="s">
        <v>2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</row>
    <row r="8" spans="1:26" ht="15.75" customHeight="1">
      <c r="A8" s="8" t="s">
        <v>8</v>
      </c>
      <c r="B8" s="30">
        <v>1272</v>
      </c>
      <c r="C8" s="4">
        <f>B8/B15</f>
        <v>0.42133156674395494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</row>
    <row r="9" spans="1:26" ht="15.75" customHeight="1">
      <c r="A9" s="8" t="s">
        <v>9</v>
      </c>
      <c r="B9" s="30">
        <v>65</v>
      </c>
      <c r="C9" s="4">
        <f>B9/B15</f>
        <v>2.1530308049022857E-2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spans="1:26" ht="15.75" customHeight="1">
      <c r="A10" s="8" t="s">
        <v>10</v>
      </c>
      <c r="B10" s="30">
        <v>54</v>
      </c>
      <c r="C10" s="4">
        <f>B10/B15</f>
        <v>1.7886717456111294E-2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spans="1:26" ht="15.75" customHeight="1">
      <c r="A11" s="8" t="s">
        <v>11</v>
      </c>
      <c r="B11" s="30">
        <v>282</v>
      </c>
      <c r="C11" s="4">
        <f>B11/B15</f>
        <v>9.3408413381914537E-2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spans="1:26" ht="15.75" customHeight="1">
      <c r="A12" s="9" t="s">
        <v>12</v>
      </c>
      <c r="B12" s="30">
        <v>44</v>
      </c>
      <c r="C12" s="4">
        <f>B12/B15</f>
        <v>1.457436237164624E-2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</row>
    <row r="13" spans="1:26" ht="15.75" customHeight="1">
      <c r="A13" s="3" t="s">
        <v>13</v>
      </c>
      <c r="B13" s="30">
        <v>132</v>
      </c>
      <c r="C13" s="4">
        <f>B13/B15</f>
        <v>4.3723087114938719E-2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6" ht="15.75" customHeight="1">
      <c r="A14" s="3" t="s">
        <v>14</v>
      </c>
      <c r="B14" s="30">
        <v>1170</v>
      </c>
      <c r="C14" s="4">
        <f>B14/B15</f>
        <v>0.38754554488241139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</row>
    <row r="15" spans="1:26" ht="15.75" customHeight="1">
      <c r="A15" s="1" t="s">
        <v>6</v>
      </c>
      <c r="B15" s="2">
        <f t="shared" ref="B15:C15" si="1">SUM(B8:B14)</f>
        <v>3019</v>
      </c>
      <c r="C15" s="7">
        <f t="shared" si="1"/>
        <v>1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15.75" customHeight="1">
      <c r="A16" s="6"/>
      <c r="B16" s="6"/>
      <c r="C16" s="1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5.75" customHeight="1">
      <c r="A17" s="1" t="s">
        <v>15</v>
      </c>
      <c r="B17" s="2" t="s">
        <v>1</v>
      </c>
      <c r="C17" s="7" t="s">
        <v>2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ht="15.75" customHeight="1">
      <c r="A18" s="3" t="s">
        <v>16</v>
      </c>
      <c r="B18" s="30">
        <v>57</v>
      </c>
      <c r="C18" s="4">
        <f>B18/B25</f>
        <v>1.8205046311082721E-2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5.75" customHeight="1">
      <c r="A19" s="3" t="s">
        <v>17</v>
      </c>
      <c r="B19" s="30">
        <v>25</v>
      </c>
      <c r="C19" s="4">
        <f>B19/B25</f>
        <v>7.9846694346854038E-3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5.75" customHeight="1">
      <c r="A20" s="3" t="s">
        <v>18</v>
      </c>
      <c r="B20" s="30">
        <v>427</v>
      </c>
      <c r="C20" s="4">
        <f>B20/B25</f>
        <v>0.13637815394442671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ht="15.75" customHeight="1">
      <c r="A21" s="3" t="s">
        <v>19</v>
      </c>
      <c r="B21" s="30">
        <v>335</v>
      </c>
      <c r="C21" s="4">
        <f>B21/B25</f>
        <v>0.10699457042478441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ht="15.75" customHeight="1">
      <c r="A22" s="3" t="s">
        <v>20</v>
      </c>
      <c r="B22" s="30">
        <v>2197</v>
      </c>
      <c r="C22" s="4">
        <f>B22/B25</f>
        <v>0.70169274992015329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ht="15.75" customHeight="1">
      <c r="A23" s="3" t="s">
        <v>21</v>
      </c>
      <c r="B23" s="30">
        <v>27</v>
      </c>
      <c r="C23" s="4">
        <f>B23/B25</f>
        <v>8.6234429894602362E-3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ht="15.75" customHeight="1">
      <c r="A24" s="10" t="s">
        <v>22</v>
      </c>
      <c r="B24" s="31">
        <v>63</v>
      </c>
      <c r="C24" s="11">
        <f>B24/B25</f>
        <v>2.0121366975407218E-2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ht="15.75" customHeight="1">
      <c r="A25" s="1" t="s">
        <v>6</v>
      </c>
      <c r="B25" s="2">
        <f t="shared" ref="B25:C25" si="2">SUM(B18:B24)</f>
        <v>3131</v>
      </c>
      <c r="C25" s="7">
        <f t="shared" si="2"/>
        <v>1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ht="15.75" customHeight="1">
      <c r="A26" s="12"/>
      <c r="B26" s="13"/>
      <c r="C26" s="14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ht="15.75" customHeight="1">
      <c r="A27" s="1" t="s">
        <v>23</v>
      </c>
      <c r="B27" s="2" t="s">
        <v>1</v>
      </c>
      <c r="C27" s="7" t="s">
        <v>2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ht="15.75" customHeight="1">
      <c r="A28" s="3" t="s">
        <v>24</v>
      </c>
      <c r="B28" s="30">
        <v>638</v>
      </c>
      <c r="C28" s="4">
        <f>B28/B31</f>
        <v>0.21722846441947566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ht="15.75" customHeight="1">
      <c r="A29" s="3" t="s">
        <v>25</v>
      </c>
      <c r="B29" s="30">
        <v>940</v>
      </c>
      <c r="C29" s="4">
        <f>B29/B31</f>
        <v>0.32005447735784814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ht="15.75" customHeight="1">
      <c r="A30" s="3" t="s">
        <v>26</v>
      </c>
      <c r="B30" s="30">
        <v>1359</v>
      </c>
      <c r="C30" s="4">
        <f>B30/B31</f>
        <v>0.46271705822267623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ht="15.75" customHeight="1">
      <c r="A31" s="1" t="s">
        <v>6</v>
      </c>
      <c r="B31" s="2">
        <f t="shared" ref="B31:C31" si="3">SUM(B28:B30)</f>
        <v>2937</v>
      </c>
      <c r="C31" s="7">
        <f t="shared" si="3"/>
        <v>1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ht="15.75" customHeight="1">
      <c r="A32" s="6"/>
      <c r="B32" s="6"/>
      <c r="C32" s="18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ht="15.75" customHeight="1">
      <c r="A33" s="1" t="s">
        <v>27</v>
      </c>
      <c r="B33" s="2" t="s">
        <v>1</v>
      </c>
      <c r="C33" s="7" t="s">
        <v>2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ht="15.75" customHeight="1">
      <c r="A34" s="3" t="s">
        <v>28</v>
      </c>
      <c r="B34" s="30">
        <v>1477</v>
      </c>
      <c r="C34" s="4">
        <f>B34/B37</f>
        <v>0.55359820089955025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ht="15.75" customHeight="1">
      <c r="A35" s="3" t="s">
        <v>29</v>
      </c>
      <c r="B35" s="30">
        <v>851</v>
      </c>
      <c r="C35" s="4">
        <f>B35/B37</f>
        <v>0.31896551724137934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ht="15.75" customHeight="1">
      <c r="A36" s="3" t="s">
        <v>30</v>
      </c>
      <c r="B36" s="30">
        <v>340</v>
      </c>
      <c r="C36" s="4">
        <f>B36/B37</f>
        <v>0.12743628185907047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ht="15.75" customHeight="1">
      <c r="A37" s="1" t="s">
        <v>6</v>
      </c>
      <c r="B37" s="2">
        <f t="shared" ref="B37:C37" si="4">SUM(B34:B36)</f>
        <v>2668</v>
      </c>
      <c r="C37" s="7">
        <f t="shared" si="4"/>
        <v>1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ht="15.75" customHeight="1">
      <c r="A38" s="6"/>
      <c r="B38" s="6"/>
      <c r="C38" s="18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ht="15.75" customHeight="1">
      <c r="A39" s="1" t="s">
        <v>31</v>
      </c>
      <c r="B39" s="15" t="s">
        <v>1</v>
      </c>
      <c r="C39" s="19" t="s">
        <v>2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ht="15.75" customHeight="1">
      <c r="A40" s="17" t="s">
        <v>32</v>
      </c>
      <c r="B40" s="32">
        <v>2067</v>
      </c>
      <c r="C40" s="4">
        <f>B40/B42</f>
        <v>0.71153184165232353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ht="15.75" customHeight="1">
      <c r="A41" s="17" t="s">
        <v>33</v>
      </c>
      <c r="B41" s="32">
        <v>838</v>
      </c>
      <c r="C41" s="4">
        <f>B41/B42</f>
        <v>0.28846815834767642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ht="15.75" customHeight="1">
      <c r="A42" s="1" t="s">
        <v>6</v>
      </c>
      <c r="B42" s="2">
        <f t="shared" ref="B42:C42" si="5">SUM(B39:B41)</f>
        <v>2905</v>
      </c>
      <c r="C42" s="7">
        <f t="shared" si="5"/>
        <v>1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ht="15.75" customHeight="1">
      <c r="A43" s="6"/>
      <c r="B43" s="6"/>
      <c r="C43" s="18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ht="15.75" customHeight="1">
      <c r="A44" s="1" t="s">
        <v>34</v>
      </c>
      <c r="B44" s="15" t="s">
        <v>1</v>
      </c>
      <c r="C44" s="19" t="s">
        <v>2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ht="15.75" customHeight="1">
      <c r="A45" s="17" t="s">
        <v>35</v>
      </c>
      <c r="B45" s="32">
        <v>812</v>
      </c>
      <c r="C45" s="4">
        <f>B45/B47</f>
        <v>0.29177146963708228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5.75" customHeight="1">
      <c r="A46" s="17" t="s">
        <v>36</v>
      </c>
      <c r="B46" s="32">
        <v>1971</v>
      </c>
      <c r="C46" s="4">
        <f>B46/B47</f>
        <v>0.70822853036291766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ht="15.75" customHeight="1">
      <c r="A47" s="1" t="s">
        <v>6</v>
      </c>
      <c r="B47" s="2">
        <f t="shared" ref="B47:C47" si="6">SUM(B44:B46)</f>
        <v>2783</v>
      </c>
      <c r="C47" s="7">
        <f t="shared" si="6"/>
        <v>1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ht="15.75" customHeight="1">
      <c r="A48" s="6"/>
      <c r="B48" s="6"/>
      <c r="C48" s="1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ht="15.75" customHeight="1">
      <c r="A49" s="1" t="s">
        <v>37</v>
      </c>
      <c r="B49" s="2" t="s">
        <v>1</v>
      </c>
      <c r="C49" s="7" t="s">
        <v>2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ht="15.75" customHeight="1">
      <c r="A50" s="3" t="s">
        <v>38</v>
      </c>
      <c r="B50" s="30">
        <v>1331</v>
      </c>
      <c r="C50" s="4">
        <f>B50/B53</f>
        <v>0.48207171314741037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ht="15.75" customHeight="1">
      <c r="A51" s="3" t="s">
        <v>39</v>
      </c>
      <c r="B51" s="30">
        <v>771</v>
      </c>
      <c r="C51" s="4">
        <f>B51/B53</f>
        <v>0.27924664976457803</v>
      </c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ht="15.75" customHeight="1">
      <c r="A52" s="3" t="s">
        <v>40</v>
      </c>
      <c r="B52" s="30">
        <v>659</v>
      </c>
      <c r="C52" s="4">
        <f>B52/B53</f>
        <v>0.2386816370880116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ht="15.75" customHeight="1">
      <c r="A53" s="1" t="s">
        <v>6</v>
      </c>
      <c r="B53" s="2">
        <f t="shared" ref="B53:C53" si="7">SUM(B50:B52)</f>
        <v>2761</v>
      </c>
      <c r="C53" s="7">
        <f t="shared" si="7"/>
        <v>1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ht="15.75" customHeight="1">
      <c r="A54" s="6"/>
      <c r="B54" s="6"/>
      <c r="C54" s="18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ht="15.75" customHeight="1">
      <c r="A55" s="1" t="s">
        <v>41</v>
      </c>
      <c r="B55" s="15" t="s">
        <v>1</v>
      </c>
      <c r="C55" s="19" t="s">
        <v>2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ht="15.75" customHeight="1">
      <c r="A56" s="17" t="s">
        <v>42</v>
      </c>
      <c r="B56" s="32">
        <v>2056</v>
      </c>
      <c r="C56" s="4">
        <f>B56/B58</f>
        <v>0.79382239382239383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ht="15.75" customHeight="1">
      <c r="A57" s="17" t="s">
        <v>43</v>
      </c>
      <c r="B57" s="32">
        <v>534</v>
      </c>
      <c r="C57" s="4">
        <f>B57/B58</f>
        <v>0.20617760617760617</v>
      </c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ht="15.75" customHeight="1">
      <c r="A58" s="1" t="s">
        <v>6</v>
      </c>
      <c r="B58" s="2">
        <f t="shared" ref="B58:C58" si="8">SUM(B55:B57)</f>
        <v>2590</v>
      </c>
      <c r="C58" s="7">
        <f t="shared" si="8"/>
        <v>1</v>
      </c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ht="15.75" customHeight="1">
      <c r="A59" s="6"/>
      <c r="B59" s="6"/>
      <c r="C59" s="18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5.75" customHeight="1">
      <c r="A60" s="1" t="s">
        <v>44</v>
      </c>
      <c r="B60" s="2" t="s">
        <v>1</v>
      </c>
      <c r="C60" s="7" t="s">
        <v>2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5.75" customHeight="1">
      <c r="A61" s="3" t="s">
        <v>45</v>
      </c>
      <c r="B61" s="30">
        <v>385</v>
      </c>
      <c r="C61" s="4">
        <f>B61/B65</f>
        <v>0.14066496163682865</v>
      </c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5.75" customHeight="1">
      <c r="A62" s="3" t="s">
        <v>46</v>
      </c>
      <c r="B62" s="30">
        <v>611</v>
      </c>
      <c r="C62" s="4">
        <f>B62/B65</f>
        <v>0.22323712093533066</v>
      </c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5.75" customHeight="1">
      <c r="A63" s="3" t="s">
        <v>47</v>
      </c>
      <c r="B63" s="30">
        <v>490</v>
      </c>
      <c r="C63" s="4">
        <f>B63/B65</f>
        <v>0.17902813299232737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5.75" customHeight="1">
      <c r="A64" s="3" t="s">
        <v>48</v>
      </c>
      <c r="B64" s="30">
        <v>1251</v>
      </c>
      <c r="C64" s="4">
        <f>B64/B65</f>
        <v>0.45706978443551333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5.75" customHeight="1">
      <c r="A65" s="1" t="s">
        <v>6</v>
      </c>
      <c r="B65" s="2">
        <f t="shared" ref="B65:C65" si="9">SUM(B61:B64)</f>
        <v>2737</v>
      </c>
      <c r="C65" s="7">
        <f t="shared" si="9"/>
        <v>1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5.75" customHeight="1">
      <c r="A66" s="6"/>
      <c r="B66" s="6"/>
      <c r="C66" s="18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5.75" customHeight="1">
      <c r="A67" s="25" t="s">
        <v>500</v>
      </c>
      <c r="B67" s="2" t="s">
        <v>1</v>
      </c>
      <c r="C67" s="7" t="s">
        <v>2</v>
      </c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5.75" customHeight="1">
      <c r="A68" s="26" t="s">
        <v>501</v>
      </c>
      <c r="B68" s="52">
        <v>359</v>
      </c>
      <c r="C68" s="4">
        <f>B68/B75</f>
        <v>0.12735012415750266</v>
      </c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5.75" customHeight="1">
      <c r="A69" s="26" t="s">
        <v>51</v>
      </c>
      <c r="B69" s="52">
        <v>151</v>
      </c>
      <c r="C69" s="4">
        <f>B69/B75</f>
        <v>5.3565094004966299E-2</v>
      </c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5.75" customHeight="1">
      <c r="A70" s="26" t="s">
        <v>52</v>
      </c>
      <c r="B70" s="52">
        <v>1468</v>
      </c>
      <c r="C70" s="4">
        <f>B70/B75</f>
        <v>0.52075203973040085</v>
      </c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5.75" customHeight="1">
      <c r="A71" s="26" t="s">
        <v>53</v>
      </c>
      <c r="B71" s="52">
        <v>342</v>
      </c>
      <c r="C71" s="4">
        <f>B71/B75</f>
        <v>0.12131961688542037</v>
      </c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5.75" customHeight="1">
      <c r="A72" s="26" t="s">
        <v>54</v>
      </c>
      <c r="B72" s="52">
        <v>109</v>
      </c>
      <c r="C72" s="4">
        <f>B72/B75</f>
        <v>3.8666193685704148E-2</v>
      </c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5.75" customHeight="1">
      <c r="A73" s="26" t="s">
        <v>55</v>
      </c>
      <c r="B73" s="52">
        <v>291</v>
      </c>
      <c r="C73" s="4">
        <f>B73/B75</f>
        <v>0.10322809506917346</v>
      </c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5.75" customHeight="1">
      <c r="A74" s="26" t="s">
        <v>56</v>
      </c>
      <c r="B74" s="52">
        <v>99</v>
      </c>
      <c r="C74" s="11">
        <f>B74/B75</f>
        <v>3.5118836466832212E-2</v>
      </c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5.75" customHeight="1">
      <c r="A75" s="1" t="s">
        <v>6</v>
      </c>
      <c r="B75" s="2">
        <f t="shared" ref="B75:C75" si="10">SUM(B68:B74)</f>
        <v>2819</v>
      </c>
      <c r="C75" s="7">
        <f t="shared" si="10"/>
        <v>1</v>
      </c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5.75" customHeight="1">
      <c r="A76" s="6"/>
      <c r="B76" s="6"/>
      <c r="C76" s="18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5.75" customHeight="1">
      <c r="A77" s="25" t="s">
        <v>502</v>
      </c>
      <c r="B77" s="2" t="s">
        <v>1</v>
      </c>
      <c r="C77" s="7" t="s">
        <v>2</v>
      </c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5.75" customHeight="1">
      <c r="A78" s="26" t="s">
        <v>112</v>
      </c>
      <c r="B78" s="52">
        <v>1309</v>
      </c>
      <c r="C78" s="4">
        <f>B78/B80</f>
        <v>0.40766116474618497</v>
      </c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5.75" customHeight="1">
      <c r="A79" s="26" t="s">
        <v>113</v>
      </c>
      <c r="B79" s="52">
        <v>1902</v>
      </c>
      <c r="C79" s="4">
        <f>B79/B80</f>
        <v>0.59233883525381503</v>
      </c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5.75" customHeight="1">
      <c r="A80" s="1" t="s">
        <v>6</v>
      </c>
      <c r="B80" s="2">
        <f>SUM(B77:B79)</f>
        <v>3211</v>
      </c>
      <c r="C80" s="7">
        <f>SUM(C76:C79)</f>
        <v>1</v>
      </c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5.75" customHeight="1">
      <c r="A81" s="6"/>
      <c r="B81" s="6"/>
      <c r="C81" s="18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5.75" customHeight="1">
      <c r="A82" s="25" t="s">
        <v>503</v>
      </c>
      <c r="B82" s="2" t="s">
        <v>1</v>
      </c>
      <c r="C82" s="7" t="s">
        <v>2</v>
      </c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5.75" customHeight="1">
      <c r="A83" s="26" t="s">
        <v>504</v>
      </c>
      <c r="B83" s="52">
        <v>548</v>
      </c>
      <c r="C83" s="4">
        <f>B83/B88</f>
        <v>0.55297679112008069</v>
      </c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5.75" customHeight="1">
      <c r="A84" s="26" t="s">
        <v>505</v>
      </c>
      <c r="B84" s="52">
        <v>179</v>
      </c>
      <c r="C84" s="4">
        <f>B84/B88</f>
        <v>0.18062563067608475</v>
      </c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5.75" customHeight="1">
      <c r="A85" s="26" t="s">
        <v>506</v>
      </c>
      <c r="B85" s="52">
        <v>20</v>
      </c>
      <c r="C85" s="4">
        <f>B85/B88</f>
        <v>2.0181634712411706E-2</v>
      </c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5.75" customHeight="1">
      <c r="A86" s="26" t="s">
        <v>507</v>
      </c>
      <c r="B86" s="52">
        <v>105</v>
      </c>
      <c r="C86" s="4">
        <f>B86/B88</f>
        <v>0.10595358224016145</v>
      </c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5.75" customHeight="1">
      <c r="A87" s="26" t="s">
        <v>508</v>
      </c>
      <c r="B87" s="52">
        <v>139</v>
      </c>
      <c r="C87" s="4">
        <f>B87/B88</f>
        <v>0.14026236125126135</v>
      </c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5.75" customHeight="1">
      <c r="A88" s="1" t="s">
        <v>6</v>
      </c>
      <c r="B88" s="2">
        <f t="shared" ref="B88:C88" si="11">SUM(B82:B87)</f>
        <v>991</v>
      </c>
      <c r="C88" s="7">
        <f t="shared" si="11"/>
        <v>1</v>
      </c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5.75" customHeight="1">
      <c r="A89" s="6"/>
      <c r="B89" s="6"/>
      <c r="C89" s="18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5.75" customHeight="1">
      <c r="A90" s="25" t="s">
        <v>509</v>
      </c>
      <c r="B90" s="2" t="s">
        <v>1</v>
      </c>
      <c r="C90" s="7" t="s">
        <v>2</v>
      </c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5.75" customHeight="1">
      <c r="A91" s="26" t="s">
        <v>510</v>
      </c>
      <c r="B91" s="52">
        <v>84</v>
      </c>
      <c r="C91" s="4">
        <f>B91/B95</f>
        <v>0.12708018154311648</v>
      </c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5.75" customHeight="1">
      <c r="A92" s="26" t="s">
        <v>511</v>
      </c>
      <c r="B92" s="52">
        <v>55</v>
      </c>
      <c r="C92" s="4">
        <f>B92/B95</f>
        <v>8.3207261724659601E-2</v>
      </c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5.75" customHeight="1">
      <c r="A93" s="26" t="s">
        <v>512</v>
      </c>
      <c r="B93" s="52">
        <v>231</v>
      </c>
      <c r="C93" s="4">
        <f>B93/B95</f>
        <v>0.34947049924357032</v>
      </c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5.75" customHeight="1">
      <c r="A94" s="26" t="s">
        <v>513</v>
      </c>
      <c r="B94" s="52">
        <v>291</v>
      </c>
      <c r="C94" s="4">
        <f>B94/B95</f>
        <v>0.44024205748865358</v>
      </c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5.75" customHeight="1">
      <c r="A95" s="1" t="s">
        <v>6</v>
      </c>
      <c r="B95" s="2">
        <f t="shared" ref="B95:C95" si="12">SUM(B91:B94)</f>
        <v>661</v>
      </c>
      <c r="C95" s="7">
        <f t="shared" si="12"/>
        <v>1</v>
      </c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5.75" customHeight="1">
      <c r="A96" s="6"/>
      <c r="B96" s="6"/>
      <c r="C96" s="18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5.75" customHeight="1">
      <c r="A97" s="25" t="s">
        <v>514</v>
      </c>
      <c r="B97" s="2" t="s">
        <v>1</v>
      </c>
      <c r="C97" s="7" t="s">
        <v>2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5.75" customHeight="1">
      <c r="A98" s="26" t="s">
        <v>515</v>
      </c>
      <c r="B98" s="52">
        <v>426</v>
      </c>
      <c r="C98" s="4">
        <f>B98/B100</f>
        <v>0.45319148936170212</v>
      </c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5.75" customHeight="1">
      <c r="A99" s="26" t="s">
        <v>516</v>
      </c>
      <c r="B99" s="52">
        <v>514</v>
      </c>
      <c r="C99" s="4">
        <f>B99/B100</f>
        <v>0.54680851063829783</v>
      </c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5.75" customHeight="1">
      <c r="A100" s="1" t="s">
        <v>6</v>
      </c>
      <c r="B100" s="2">
        <f>SUM(B96:B99)</f>
        <v>940</v>
      </c>
      <c r="C100" s="7">
        <f>SUM(C97:C99)</f>
        <v>1</v>
      </c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5.75" customHeight="1">
      <c r="A101" s="6"/>
      <c r="B101" s="6"/>
      <c r="C101" s="18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5.75" customHeight="1">
      <c r="A102" s="21"/>
      <c r="B102" s="24"/>
      <c r="C102" s="2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5.75" customHeight="1">
      <c r="A103" s="23"/>
      <c r="B103" s="24"/>
      <c r="C103" s="14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5.75" customHeight="1">
      <c r="A104" s="23"/>
      <c r="B104" s="24"/>
      <c r="C104" s="14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5.75" customHeight="1">
      <c r="A105" s="21"/>
      <c r="B105" s="13"/>
      <c r="C105" s="2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spans="1:26" ht="15.75" customHeight="1">
      <c r="A106" s="6"/>
      <c r="B106" s="6"/>
      <c r="C106" s="18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  <row r="107" spans="1:26" ht="15.75" customHeight="1">
      <c r="A107" s="21"/>
      <c r="B107" s="24"/>
      <c r="C107" s="22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</row>
    <row r="108" spans="1:26" ht="15.75" customHeight="1">
      <c r="A108" s="23"/>
      <c r="B108" s="24"/>
      <c r="C108" s="14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</row>
    <row r="109" spans="1:26" ht="15.75" customHeight="1">
      <c r="A109" s="23"/>
      <c r="B109" s="24"/>
      <c r="C109" s="14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</row>
    <row r="110" spans="1:26" ht="15.75" customHeight="1">
      <c r="A110" s="21"/>
      <c r="B110" s="13"/>
      <c r="C110" s="22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</row>
    <row r="111" spans="1:26" ht="15.75" customHeight="1">
      <c r="A111" s="53"/>
      <c r="B111" s="53"/>
      <c r="C111" s="29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</row>
    <row r="112" spans="1:26" ht="15.75" customHeight="1">
      <c r="A112" s="53"/>
      <c r="B112" s="53"/>
      <c r="C112" s="29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</row>
    <row r="113" spans="1:26" ht="15.75" customHeight="1">
      <c r="A113" s="53"/>
      <c r="B113" s="53"/>
      <c r="C113" s="29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</row>
    <row r="114" spans="1:26" ht="15.75" customHeight="1">
      <c r="A114" s="53"/>
      <c r="B114" s="53"/>
      <c r="C114" s="29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</row>
    <row r="115" spans="1:26" ht="15.75" customHeight="1">
      <c r="A115" s="53"/>
      <c r="B115" s="53"/>
      <c r="C115" s="29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</row>
    <row r="116" spans="1:26" ht="15.75" customHeight="1">
      <c r="A116" s="53"/>
      <c r="B116" s="53"/>
      <c r="C116" s="29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</row>
    <row r="117" spans="1:26" ht="15.75" customHeight="1">
      <c r="A117" s="53"/>
      <c r="B117" s="53"/>
      <c r="C117" s="29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</row>
    <row r="118" spans="1:26" ht="15.75" customHeight="1">
      <c r="A118" s="53"/>
      <c r="B118" s="53"/>
      <c r="C118" s="29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</row>
    <row r="119" spans="1:26" ht="15.75" customHeight="1">
      <c r="A119" s="53"/>
      <c r="B119" s="53"/>
      <c r="C119" s="29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</row>
    <row r="120" spans="1:26" ht="15.75" customHeight="1">
      <c r="A120" s="53"/>
      <c r="B120" s="53"/>
      <c r="C120" s="29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</row>
    <row r="121" spans="1:26" ht="15.75" customHeight="1">
      <c r="A121" s="53"/>
      <c r="B121" s="53"/>
      <c r="C121" s="29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</row>
    <row r="122" spans="1:26" ht="15.75" customHeight="1">
      <c r="A122" s="53"/>
      <c r="B122" s="53"/>
      <c r="C122" s="29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3" spans="1:26" ht="15.75" customHeight="1">
      <c r="A123" s="53"/>
      <c r="B123" s="53"/>
      <c r="C123" s="29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4" spans="1:26" ht="15.75" customHeight="1">
      <c r="A124" s="53"/>
      <c r="B124" s="53"/>
      <c r="C124" s="29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</row>
    <row r="125" spans="1:26" ht="15.75" customHeight="1">
      <c r="A125" s="53"/>
      <c r="B125" s="53"/>
      <c r="C125" s="29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</row>
    <row r="126" spans="1:26" ht="15.75" customHeight="1">
      <c r="A126" s="53"/>
      <c r="B126" s="53"/>
      <c r="C126" s="29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</row>
    <row r="127" spans="1:26" ht="15.75" customHeight="1">
      <c r="A127" s="53"/>
      <c r="B127" s="53"/>
      <c r="C127" s="29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</row>
    <row r="128" spans="1:26" ht="15.75" customHeight="1">
      <c r="A128" s="53"/>
      <c r="B128" s="53"/>
      <c r="C128" s="29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</row>
    <row r="129" spans="1:26" ht="15.75" customHeight="1">
      <c r="A129" s="53"/>
      <c r="B129" s="53"/>
      <c r="C129" s="29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</row>
    <row r="130" spans="1:26" ht="15.75" customHeight="1">
      <c r="A130" s="53"/>
      <c r="B130" s="53"/>
      <c r="C130" s="29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</row>
    <row r="131" spans="1:26" ht="15.75" customHeight="1">
      <c r="A131" s="53"/>
      <c r="B131" s="53"/>
      <c r="C131" s="29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</row>
    <row r="132" spans="1:26" ht="15.75" customHeight="1">
      <c r="A132" s="53"/>
      <c r="B132" s="53"/>
      <c r="C132" s="29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</row>
    <row r="133" spans="1:26" ht="15.75" customHeight="1">
      <c r="A133" s="53"/>
      <c r="B133" s="53"/>
      <c r="C133" s="29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</row>
    <row r="134" spans="1:26" ht="15.75" customHeight="1">
      <c r="A134" s="53"/>
      <c r="B134" s="53"/>
      <c r="C134" s="29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</row>
    <row r="135" spans="1:26" ht="15.75" customHeight="1">
      <c r="A135" s="53"/>
      <c r="B135" s="53"/>
      <c r="C135" s="29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</row>
    <row r="136" spans="1:26" ht="15.75" customHeight="1">
      <c r="A136" s="53"/>
      <c r="B136" s="53"/>
      <c r="C136" s="29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</row>
    <row r="137" spans="1:26" ht="15.75" customHeight="1">
      <c r="A137" s="53"/>
      <c r="B137" s="53"/>
      <c r="C137" s="29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</row>
    <row r="138" spans="1:26" ht="15.75" customHeight="1">
      <c r="A138" s="53"/>
      <c r="B138" s="53"/>
      <c r="C138" s="29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</row>
    <row r="139" spans="1:26" ht="15.75" customHeight="1">
      <c r="A139" s="53"/>
      <c r="B139" s="53"/>
      <c r="C139" s="29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spans="1:26" ht="15.75" customHeight="1">
      <c r="A140" s="53"/>
      <c r="B140" s="53"/>
      <c r="C140" s="29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spans="1:26" ht="15.75" customHeight="1">
      <c r="A141" s="53"/>
      <c r="B141" s="53"/>
      <c r="C141" s="29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spans="1:26" ht="15.75" customHeight="1">
      <c r="A142" s="53"/>
      <c r="B142" s="53"/>
      <c r="C142" s="29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spans="1:26" ht="15.75" customHeight="1">
      <c r="A143" s="53"/>
      <c r="B143" s="53"/>
      <c r="C143" s="29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spans="1:26" ht="15.75" customHeight="1">
      <c r="A144" s="53"/>
      <c r="B144" s="53"/>
      <c r="C144" s="29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spans="1:26" ht="15.75" customHeight="1">
      <c r="A145" s="53"/>
      <c r="B145" s="53"/>
      <c r="C145" s="2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spans="1:26" ht="15.75" customHeight="1">
      <c r="A146" s="53"/>
      <c r="B146" s="53"/>
      <c r="C146" s="29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spans="1:26" ht="15.75" customHeight="1">
      <c r="A147" s="53"/>
      <c r="B147" s="53"/>
      <c r="C147" s="29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spans="1:26" ht="15.75" customHeight="1">
      <c r="A148" s="53"/>
      <c r="B148" s="53"/>
      <c r="C148" s="29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spans="1:26" ht="15.75" customHeight="1">
      <c r="A149" s="53"/>
      <c r="B149" s="53"/>
      <c r="C149" s="29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spans="1:26" ht="15.75" customHeight="1">
      <c r="A150" s="53"/>
      <c r="B150" s="53"/>
      <c r="C150" s="29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spans="1:26" ht="15.75" customHeight="1">
      <c r="A151" s="53"/>
      <c r="B151" s="53"/>
      <c r="C151" s="29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spans="1:26" ht="15.75" customHeight="1">
      <c r="A152" s="53"/>
      <c r="B152" s="53"/>
      <c r="C152" s="29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spans="1:26" ht="15.75" customHeight="1">
      <c r="A153" s="53"/>
      <c r="B153" s="53"/>
      <c r="C153" s="29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spans="1:26" ht="15.75" customHeight="1">
      <c r="A154" s="53"/>
      <c r="B154" s="53"/>
      <c r="C154" s="29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spans="1:26" ht="15.75" customHeight="1">
      <c r="A155" s="53"/>
      <c r="B155" s="53"/>
      <c r="C155" s="29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spans="1:26" ht="15.75" customHeight="1">
      <c r="A156" s="53"/>
      <c r="B156" s="53"/>
      <c r="C156" s="29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spans="1:26" ht="15.75" customHeight="1">
      <c r="A157" s="53"/>
      <c r="B157" s="53"/>
      <c r="C157" s="29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spans="1:26" ht="15.75" customHeight="1">
      <c r="A158" s="53"/>
      <c r="B158" s="53"/>
      <c r="C158" s="29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spans="1:26" ht="15.75" customHeight="1">
      <c r="A159" s="53"/>
      <c r="B159" s="53"/>
      <c r="C159" s="29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spans="1:26" ht="15.75" customHeight="1">
      <c r="A160" s="53"/>
      <c r="B160" s="53"/>
      <c r="C160" s="29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spans="1:26" ht="15.75" customHeight="1">
      <c r="A161" s="53"/>
      <c r="B161" s="53"/>
      <c r="C161" s="29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spans="1:26" ht="15.75" customHeight="1">
      <c r="A162" s="53"/>
      <c r="B162" s="53"/>
      <c r="C162" s="29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spans="1:26" ht="15.75" customHeight="1">
      <c r="A163" s="53"/>
      <c r="B163" s="53"/>
      <c r="C163" s="29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spans="1:26" ht="15.75" customHeight="1">
      <c r="A164" s="53"/>
      <c r="B164" s="53"/>
      <c r="C164" s="29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spans="1:26" ht="15.75" customHeight="1">
      <c r="A165" s="53"/>
      <c r="B165" s="53"/>
      <c r="C165" s="29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spans="1:26" ht="15.75" customHeight="1">
      <c r="A166" s="53"/>
      <c r="B166" s="53"/>
      <c r="C166" s="29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spans="1:26" ht="15.75" customHeight="1">
      <c r="A167" s="53"/>
      <c r="B167" s="53"/>
      <c r="C167" s="29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spans="1:26" ht="15.75" customHeight="1">
      <c r="A168" s="53"/>
      <c r="B168" s="53"/>
      <c r="C168" s="29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spans="1:26" ht="15.75" customHeight="1">
      <c r="A169" s="53"/>
      <c r="B169" s="53"/>
      <c r="C169" s="29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spans="1:26" ht="15.75" customHeight="1">
      <c r="A170" s="53"/>
      <c r="B170" s="53"/>
      <c r="C170" s="29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spans="1:26" ht="15.75" customHeight="1">
      <c r="A171" s="53"/>
      <c r="B171" s="53"/>
      <c r="C171" s="29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spans="1:26" ht="15.75" customHeight="1">
      <c r="A172" s="53"/>
      <c r="B172" s="53"/>
      <c r="C172" s="29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spans="1:26" ht="15.75" customHeight="1">
      <c r="A173" s="53"/>
      <c r="B173" s="53"/>
      <c r="C173" s="29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spans="1:26" ht="15.75" customHeight="1">
      <c r="A174" s="53"/>
      <c r="B174" s="53"/>
      <c r="C174" s="29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spans="1:26" ht="15.75" customHeight="1">
      <c r="A175" s="53"/>
      <c r="B175" s="53"/>
      <c r="C175" s="29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spans="1:26" ht="15.75" customHeight="1">
      <c r="A176" s="53"/>
      <c r="B176" s="53"/>
      <c r="C176" s="29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spans="1:26" ht="15.75" customHeight="1">
      <c r="A177" s="53"/>
      <c r="B177" s="53"/>
      <c r="C177" s="29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spans="1:26" ht="15.75" customHeight="1">
      <c r="A178" s="53"/>
      <c r="B178" s="53"/>
      <c r="C178" s="29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spans="1:26" ht="15.75" customHeight="1">
      <c r="A179" s="53"/>
      <c r="B179" s="53"/>
      <c r="C179" s="29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spans="1:26" ht="15.75" customHeight="1">
      <c r="A180" s="53"/>
      <c r="B180" s="53"/>
      <c r="C180" s="29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spans="1:26" ht="15.75" customHeight="1">
      <c r="A181" s="53"/>
      <c r="B181" s="53"/>
      <c r="C181" s="29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spans="1:26" ht="15.75" customHeight="1">
      <c r="A182" s="53"/>
      <c r="B182" s="53"/>
      <c r="C182" s="29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spans="1:26" ht="15.75" customHeight="1">
      <c r="A183" s="53"/>
      <c r="B183" s="53"/>
      <c r="C183" s="29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spans="1:26" ht="15.75" customHeight="1">
      <c r="A184" s="53"/>
      <c r="B184" s="53"/>
      <c r="C184" s="29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spans="1:26" ht="15.75" customHeight="1">
      <c r="A185" s="53"/>
      <c r="B185" s="53"/>
      <c r="C185" s="29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spans="1:26" ht="15.75" customHeight="1">
      <c r="A186" s="53"/>
      <c r="B186" s="53"/>
      <c r="C186" s="29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spans="1:26" ht="15.75" customHeight="1">
      <c r="A187" s="53"/>
      <c r="B187" s="53"/>
      <c r="C187" s="29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spans="1:26" ht="15.75" customHeight="1">
      <c r="A188" s="53"/>
      <c r="B188" s="53"/>
      <c r="C188" s="29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spans="1:26" ht="15.75" customHeight="1">
      <c r="A189" s="53"/>
      <c r="B189" s="53"/>
      <c r="C189" s="29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spans="1:26" ht="15.75" customHeight="1">
      <c r="A190" s="53"/>
      <c r="B190" s="53"/>
      <c r="C190" s="29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spans="1:26" ht="15.75" customHeight="1">
      <c r="A191" s="53"/>
      <c r="B191" s="53"/>
      <c r="C191" s="29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spans="1:26" ht="15.75" customHeight="1">
      <c r="A192" s="53"/>
      <c r="B192" s="53"/>
      <c r="C192" s="29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spans="1:26" ht="15.75" customHeight="1">
      <c r="A193" s="53"/>
      <c r="B193" s="53"/>
      <c r="C193" s="29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spans="1:26" ht="15.75" customHeight="1">
      <c r="A194" s="53"/>
      <c r="B194" s="53"/>
      <c r="C194" s="29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spans="1:26" ht="15.75" customHeight="1">
      <c r="A195" s="53"/>
      <c r="B195" s="53"/>
      <c r="C195" s="29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spans="1:26" ht="15.75" customHeight="1">
      <c r="A196" s="53"/>
      <c r="B196" s="53"/>
      <c r="C196" s="29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spans="1:26" ht="15.75" customHeight="1">
      <c r="A197" s="53"/>
      <c r="B197" s="53"/>
      <c r="C197" s="29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spans="1:26" ht="15.75" customHeight="1">
      <c r="A198" s="53"/>
      <c r="B198" s="53"/>
      <c r="C198" s="29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spans="1:26" ht="15.75" customHeight="1">
      <c r="A199" s="53"/>
      <c r="B199" s="53"/>
      <c r="C199" s="29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spans="1:26" ht="15.75" customHeight="1">
      <c r="A200" s="53"/>
      <c r="B200" s="53"/>
      <c r="C200" s="29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spans="1:26" ht="15.75" customHeight="1">
      <c r="A201" s="53"/>
      <c r="B201" s="53"/>
      <c r="C201" s="29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spans="1:26" ht="15.75" customHeight="1">
      <c r="A202" s="53"/>
      <c r="B202" s="53"/>
      <c r="C202" s="29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spans="1:26" ht="15.75" customHeight="1">
      <c r="A203" s="53"/>
      <c r="B203" s="53"/>
      <c r="C203" s="29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spans="1:26" ht="15.75" customHeight="1">
      <c r="A204" s="53"/>
      <c r="B204" s="53"/>
      <c r="C204" s="29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spans="1:26" ht="15.75" customHeight="1">
      <c r="A205" s="53"/>
      <c r="B205" s="53"/>
      <c r="C205" s="29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spans="1:26" ht="15.75" customHeight="1">
      <c r="A206" s="53"/>
      <c r="B206" s="53"/>
      <c r="C206" s="29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spans="1:26" ht="15.75" customHeight="1">
      <c r="A207" s="53"/>
      <c r="B207" s="53"/>
      <c r="C207" s="29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spans="1:26" ht="15.75" customHeight="1">
      <c r="A208" s="53"/>
      <c r="B208" s="53"/>
      <c r="C208" s="29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spans="1:26" ht="15.75" customHeight="1">
      <c r="A209" s="53"/>
      <c r="B209" s="53"/>
      <c r="C209" s="29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spans="1:26" ht="15.75" customHeight="1">
      <c r="A210" s="53"/>
      <c r="B210" s="53"/>
      <c r="C210" s="29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spans="1:26" ht="15.75" customHeight="1">
      <c r="A211" s="53"/>
      <c r="B211" s="53"/>
      <c r="C211" s="29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spans="1:26" ht="15.75" customHeight="1">
      <c r="A212" s="53"/>
      <c r="B212" s="53"/>
      <c r="C212" s="29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spans="1:26" ht="15.75" customHeight="1">
      <c r="A213" s="53"/>
      <c r="B213" s="53"/>
      <c r="C213" s="29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spans="1:26" ht="15.75" customHeight="1">
      <c r="A214" s="53"/>
      <c r="B214" s="53"/>
      <c r="C214" s="29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spans="1:26" ht="15.75" customHeight="1">
      <c r="A215" s="53"/>
      <c r="B215" s="53"/>
      <c r="C215" s="29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spans="1:26" ht="15.75" customHeight="1">
      <c r="A216" s="53"/>
      <c r="B216" s="53"/>
      <c r="C216" s="29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spans="1:26" ht="15.75" customHeight="1">
      <c r="A217" s="53"/>
      <c r="B217" s="53"/>
      <c r="C217" s="29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spans="1:26" ht="15.75" customHeight="1">
      <c r="A218" s="53"/>
      <c r="B218" s="53"/>
      <c r="C218" s="29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spans="1:26" ht="15.75" customHeight="1">
      <c r="A219" s="53"/>
      <c r="B219" s="53"/>
      <c r="C219" s="29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spans="1:26" ht="15.75" customHeight="1">
      <c r="A220" s="53"/>
      <c r="B220" s="53"/>
      <c r="C220" s="29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spans="1:26" ht="15.75" customHeight="1">
      <c r="A221" s="53"/>
      <c r="B221" s="53"/>
      <c r="C221" s="29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spans="1:26" ht="15.75" customHeight="1">
      <c r="A222" s="53"/>
      <c r="B222" s="53"/>
      <c r="C222" s="29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spans="1:26" ht="15.75" customHeight="1">
      <c r="A223" s="53"/>
      <c r="B223" s="53"/>
      <c r="C223" s="29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spans="1:26" ht="15.75" customHeight="1">
      <c r="A224" s="53"/>
      <c r="B224" s="53"/>
      <c r="C224" s="29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spans="1:26" ht="15.75" customHeight="1">
      <c r="A225" s="53"/>
      <c r="B225" s="53"/>
      <c r="C225" s="29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spans="1:26" ht="15.75" customHeight="1">
      <c r="A226" s="53"/>
      <c r="B226" s="53"/>
      <c r="C226" s="29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spans="1:26" ht="15.75" customHeight="1">
      <c r="A227" s="53"/>
      <c r="B227" s="53"/>
      <c r="C227" s="29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spans="1:26" ht="15.75" customHeight="1">
      <c r="A228" s="53"/>
      <c r="B228" s="53"/>
      <c r="C228" s="29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spans="1:26" ht="15.75" customHeight="1">
      <c r="A229" s="53"/>
      <c r="B229" s="53"/>
      <c r="C229" s="29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spans="1:26" ht="15.75" customHeight="1">
      <c r="A230" s="53"/>
      <c r="B230" s="53"/>
      <c r="C230" s="29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spans="1:26" ht="15.75" customHeight="1">
      <c r="A231" s="53"/>
      <c r="B231" s="53"/>
      <c r="C231" s="29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spans="1:26" ht="15.75" customHeight="1">
      <c r="A232" s="53"/>
      <c r="B232" s="53"/>
      <c r="C232" s="29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spans="1:26" ht="15.75" customHeight="1">
      <c r="A233" s="53"/>
      <c r="B233" s="53"/>
      <c r="C233" s="29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spans="1:26" ht="15.75" customHeight="1">
      <c r="A234" s="53"/>
      <c r="B234" s="53"/>
      <c r="C234" s="29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spans="1:26" ht="15.75" customHeight="1">
      <c r="A235" s="53"/>
      <c r="B235" s="53"/>
      <c r="C235" s="29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spans="1:26" ht="15.75" customHeight="1">
      <c r="A236" s="53"/>
      <c r="B236" s="53"/>
      <c r="C236" s="29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spans="1:26" ht="15.75" customHeight="1">
      <c r="A237" s="53"/>
      <c r="B237" s="53"/>
      <c r="C237" s="29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spans="1:26" ht="15.75" customHeight="1">
      <c r="A238" s="53"/>
      <c r="B238" s="53"/>
      <c r="C238" s="29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spans="1:26" ht="15.75" customHeight="1">
      <c r="A239" s="53"/>
      <c r="B239" s="53"/>
      <c r="C239" s="29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spans="1:26" ht="15.75" customHeight="1">
      <c r="A240" s="53"/>
      <c r="B240" s="53"/>
      <c r="C240" s="29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spans="1:26" ht="15.75" customHeight="1">
      <c r="A241" s="53"/>
      <c r="B241" s="53"/>
      <c r="C241" s="29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spans="1:26" ht="15.75" customHeight="1">
      <c r="A242" s="53"/>
      <c r="B242" s="53"/>
      <c r="C242" s="29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spans="1:26" ht="15.75" customHeight="1">
      <c r="A243" s="53"/>
      <c r="B243" s="53"/>
      <c r="C243" s="29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spans="1:26" ht="15.75" customHeight="1">
      <c r="A244" s="53"/>
      <c r="B244" s="53"/>
      <c r="C244" s="29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spans="1:26" ht="15.75" customHeight="1">
      <c r="A245" s="53"/>
      <c r="B245" s="53"/>
      <c r="C245" s="29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spans="1:26" ht="15.75" customHeight="1">
      <c r="A246" s="53"/>
      <c r="B246" s="53"/>
      <c r="C246" s="29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spans="1:26" ht="15.75" customHeight="1">
      <c r="A247" s="53"/>
      <c r="B247" s="53"/>
      <c r="C247" s="29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spans="1:26" ht="15.75" customHeight="1">
      <c r="A248" s="53"/>
      <c r="B248" s="53"/>
      <c r="C248" s="29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spans="1:26" ht="15.75" customHeight="1">
      <c r="A249" s="53"/>
      <c r="B249" s="53"/>
      <c r="C249" s="29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spans="1:26" ht="15.75" customHeight="1">
      <c r="A250" s="53"/>
      <c r="B250" s="53"/>
      <c r="C250" s="29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spans="1:26" ht="15.75" customHeight="1">
      <c r="A251" s="53"/>
      <c r="B251" s="53"/>
      <c r="C251" s="29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spans="1:26" ht="15.75" customHeight="1">
      <c r="A252" s="53"/>
      <c r="B252" s="53"/>
      <c r="C252" s="29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spans="1:26" ht="15.75" customHeight="1">
      <c r="A253" s="53"/>
      <c r="B253" s="53"/>
      <c r="C253" s="29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spans="1:26" ht="15.75" customHeight="1">
      <c r="A254" s="53"/>
      <c r="B254" s="53"/>
      <c r="C254" s="29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spans="1:26" ht="15.75" customHeight="1">
      <c r="A255" s="53"/>
      <c r="B255" s="53"/>
      <c r="C255" s="29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spans="1:26" ht="15.75" customHeight="1">
      <c r="A256" s="53"/>
      <c r="B256" s="53"/>
      <c r="C256" s="29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spans="1:26" ht="15.75" customHeight="1">
      <c r="A257" s="53"/>
      <c r="B257" s="53"/>
      <c r="C257" s="29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spans="1:26" ht="15.75" customHeight="1">
      <c r="A258" s="53"/>
      <c r="B258" s="53"/>
      <c r="C258" s="29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spans="1:26" ht="15.75" customHeight="1">
      <c r="A259" s="53"/>
      <c r="B259" s="53"/>
      <c r="C259" s="29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spans="1:26" ht="15.75" customHeight="1">
      <c r="A260" s="53"/>
      <c r="B260" s="53"/>
      <c r="C260" s="29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spans="1:26" ht="15.75" customHeight="1">
      <c r="A261" s="53"/>
      <c r="B261" s="53"/>
      <c r="C261" s="29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spans="1:26" ht="15.75" customHeight="1">
      <c r="A262" s="53"/>
      <c r="B262" s="53"/>
      <c r="C262" s="29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spans="1:26" ht="15.75" customHeight="1">
      <c r="A263" s="53"/>
      <c r="B263" s="53"/>
      <c r="C263" s="29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spans="1:26" ht="15.75" customHeight="1">
      <c r="A264" s="53"/>
      <c r="B264" s="53"/>
      <c r="C264" s="29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spans="1:26" ht="15.75" customHeight="1">
      <c r="A265" s="53"/>
      <c r="B265" s="53"/>
      <c r="C265" s="29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spans="1:26" ht="15.75" customHeight="1">
      <c r="A266" s="53"/>
      <c r="B266" s="53"/>
      <c r="C266" s="29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spans="1:26" ht="15.75" customHeight="1">
      <c r="A267" s="53"/>
      <c r="B267" s="53"/>
      <c r="C267" s="29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spans="1:26" ht="15.75" customHeight="1">
      <c r="A268" s="53"/>
      <c r="B268" s="53"/>
      <c r="C268" s="29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spans="1:26" ht="15.75" customHeight="1">
      <c r="A269" s="53"/>
      <c r="B269" s="53"/>
      <c r="C269" s="29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spans="1:26" ht="15.75" customHeight="1">
      <c r="A270" s="53"/>
      <c r="B270" s="53"/>
      <c r="C270" s="29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spans="1:26" ht="15.75" customHeight="1">
      <c r="A271" s="53"/>
      <c r="B271" s="53"/>
      <c r="C271" s="29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spans="1:26" ht="15.75" customHeight="1">
      <c r="A272" s="53"/>
      <c r="B272" s="53"/>
      <c r="C272" s="29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spans="1:26" ht="15.75" customHeight="1">
      <c r="A273" s="53"/>
      <c r="B273" s="53"/>
      <c r="C273" s="29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spans="1:26" ht="15.75" customHeight="1">
      <c r="A274" s="53"/>
      <c r="B274" s="53"/>
      <c r="C274" s="29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spans="1:26" ht="15.75" customHeight="1">
      <c r="A275" s="53"/>
      <c r="B275" s="53"/>
      <c r="C275" s="29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spans="1:26" ht="15.75" customHeight="1">
      <c r="A276" s="53"/>
      <c r="B276" s="53"/>
      <c r="C276" s="29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spans="1:26" ht="15.75" customHeight="1">
      <c r="A277" s="53"/>
      <c r="B277" s="53"/>
      <c r="C277" s="29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spans="1:26" ht="15.75" customHeight="1">
      <c r="A278" s="53"/>
      <c r="B278" s="53"/>
      <c r="C278" s="29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spans="1:26" ht="15.75" customHeight="1">
      <c r="A279" s="53"/>
      <c r="B279" s="53"/>
      <c r="C279" s="29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spans="1:26" ht="15.75" customHeight="1">
      <c r="A280" s="53"/>
      <c r="B280" s="53"/>
      <c r="C280" s="29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spans="1:26" ht="15.75" customHeight="1">
      <c r="A281" s="53"/>
      <c r="B281" s="53"/>
      <c r="C281" s="29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spans="1:26" ht="15.75" customHeight="1">
      <c r="A282" s="53"/>
      <c r="B282" s="53"/>
      <c r="C282" s="29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spans="1:26" ht="15.75" customHeight="1">
      <c r="A283" s="53"/>
      <c r="B283" s="53"/>
      <c r="C283" s="29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spans="1:26" ht="15.75" customHeight="1">
      <c r="A284" s="53"/>
      <c r="B284" s="53"/>
      <c r="C284" s="29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spans="1:26" ht="15.75" customHeight="1">
      <c r="A285" s="53"/>
      <c r="B285" s="53"/>
      <c r="C285" s="29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spans="1:26" ht="15.75" customHeight="1">
      <c r="A286" s="53"/>
      <c r="B286" s="53"/>
      <c r="C286" s="29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spans="1:26" ht="15.75" customHeight="1">
      <c r="A287" s="53"/>
      <c r="B287" s="53"/>
      <c r="C287" s="29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spans="1:26" ht="15.75" customHeight="1">
      <c r="A288" s="53"/>
      <c r="B288" s="53"/>
      <c r="C288" s="29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spans="1:26" ht="15.75" customHeight="1">
      <c r="A289" s="53"/>
      <c r="B289" s="53"/>
      <c r="C289" s="29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spans="1:26" ht="15.75" customHeight="1">
      <c r="A290" s="53"/>
      <c r="B290" s="53"/>
      <c r="C290" s="29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spans="1:26" ht="15.75" customHeight="1">
      <c r="A291" s="53"/>
      <c r="B291" s="53"/>
      <c r="C291" s="29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spans="1:26" ht="15.75" customHeight="1">
      <c r="A292" s="53"/>
      <c r="B292" s="53"/>
      <c r="C292" s="29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spans="1:26" ht="15.75" customHeight="1">
      <c r="A293" s="53"/>
      <c r="B293" s="53"/>
      <c r="C293" s="29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spans="1:26" ht="15.75" customHeight="1">
      <c r="A294" s="53"/>
      <c r="B294" s="53"/>
      <c r="C294" s="29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spans="1:26" ht="15.75" customHeight="1">
      <c r="A295" s="53"/>
      <c r="B295" s="53"/>
      <c r="C295" s="29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spans="1:26" ht="15.75" customHeight="1">
      <c r="A296" s="53"/>
      <c r="B296" s="53"/>
      <c r="C296" s="29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spans="1:26" ht="15.75" customHeight="1">
      <c r="A297" s="53"/>
      <c r="B297" s="53"/>
      <c r="C297" s="29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spans="1:26" ht="15.75" customHeight="1">
      <c r="A298" s="53"/>
      <c r="B298" s="53"/>
      <c r="C298" s="29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spans="1:26" ht="15.75" customHeight="1">
      <c r="A299" s="53"/>
      <c r="B299" s="53"/>
      <c r="C299" s="29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spans="1:26" ht="15.75" customHeight="1">
      <c r="A300" s="53"/>
      <c r="B300" s="53"/>
      <c r="C300" s="29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spans="1:26" ht="15.75" customHeight="1">
      <c r="A301" s="53"/>
      <c r="B301" s="53"/>
      <c r="C301" s="29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spans="1:26" ht="15.75" customHeight="1">
      <c r="A302" s="53"/>
      <c r="B302" s="53"/>
      <c r="C302" s="29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spans="1:26" ht="15.75" customHeight="1">
      <c r="A303" s="53"/>
      <c r="B303" s="53"/>
      <c r="C303" s="29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spans="1:26" ht="15.75" customHeight="1">
      <c r="A304" s="53"/>
      <c r="B304" s="53"/>
      <c r="C304" s="29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spans="1:26" ht="15.75" customHeight="1">
      <c r="A305" s="53"/>
      <c r="B305" s="53"/>
      <c r="C305" s="29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spans="1:26" ht="15.75" customHeight="1">
      <c r="A306" s="53"/>
      <c r="B306" s="53"/>
      <c r="C306" s="29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spans="1:26" ht="15.75" customHeight="1">
      <c r="A307" s="53"/>
      <c r="B307" s="53"/>
      <c r="C307" s="29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spans="1:26" ht="15.75" customHeight="1">
      <c r="A308" s="53"/>
      <c r="B308" s="53"/>
      <c r="C308" s="29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spans="1:26" ht="15.75" customHeight="1">
      <c r="A309" s="53"/>
      <c r="B309" s="53"/>
      <c r="C309" s="29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spans="1:26" ht="15.75" customHeight="1">
      <c r="A310" s="53"/>
      <c r="B310" s="53"/>
      <c r="C310" s="29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spans="1:26" ht="15.75" customHeight="1">
      <c r="A311" s="53"/>
      <c r="B311" s="53"/>
      <c r="C311" s="29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spans="1:26" ht="15.75" customHeight="1">
      <c r="A312" s="53"/>
      <c r="B312" s="53"/>
      <c r="C312" s="29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spans="1:26" ht="15.75" customHeight="1">
      <c r="A313" s="53"/>
      <c r="B313" s="53"/>
      <c r="C313" s="29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spans="1:26" ht="15.75" customHeight="1">
      <c r="A314" s="53"/>
      <c r="B314" s="53"/>
      <c r="C314" s="29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spans="1:26" ht="15.75" customHeight="1">
      <c r="A315" s="53"/>
      <c r="B315" s="53"/>
      <c r="C315" s="29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spans="1:26" ht="15.75" customHeight="1">
      <c r="A316" s="53"/>
      <c r="B316" s="53"/>
      <c r="C316" s="29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spans="1:26" ht="15.75" customHeight="1">
      <c r="A317" s="53"/>
      <c r="B317" s="53"/>
      <c r="C317" s="29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spans="1:26" ht="15.75" customHeight="1">
      <c r="A318" s="53"/>
      <c r="B318" s="53"/>
      <c r="C318" s="29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spans="1:26" ht="15.75" customHeight="1">
      <c r="A319" s="53"/>
      <c r="B319" s="53"/>
      <c r="C319" s="29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spans="1:26" ht="15.75" customHeight="1">
      <c r="A320" s="53"/>
      <c r="B320" s="53"/>
      <c r="C320" s="29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spans="1:26" ht="15.75" customHeight="1">
      <c r="A321" s="53"/>
      <c r="B321" s="53"/>
      <c r="C321" s="29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spans="1:26" ht="15.75" customHeight="1">
      <c r="A322" s="53"/>
      <c r="B322" s="53"/>
      <c r="C322" s="29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spans="1:26" ht="15.75" customHeight="1">
      <c r="A323" s="53"/>
      <c r="B323" s="53"/>
      <c r="C323" s="29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spans="1:26" ht="15.75" customHeight="1">
      <c r="A324" s="53"/>
      <c r="B324" s="53"/>
      <c r="C324" s="29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spans="1:26" ht="15.75" customHeight="1">
      <c r="A325" s="53"/>
      <c r="B325" s="53"/>
      <c r="C325" s="29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spans="1:26" ht="15.75" customHeight="1">
      <c r="A326" s="53"/>
      <c r="B326" s="53"/>
      <c r="C326" s="29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spans="1:26" ht="15.75" customHeight="1">
      <c r="A327" s="53"/>
      <c r="B327" s="53"/>
      <c r="C327" s="29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spans="1:26" ht="15.75" customHeight="1">
      <c r="A328" s="53"/>
      <c r="B328" s="53"/>
      <c r="C328" s="29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spans="1:26" ht="15.75" customHeight="1">
      <c r="A329" s="53"/>
      <c r="B329" s="53"/>
      <c r="C329" s="29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spans="1:26" ht="15.75" customHeight="1">
      <c r="A330" s="53"/>
      <c r="B330" s="53"/>
      <c r="C330" s="29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spans="1:26" ht="15.75" customHeight="1">
      <c r="A331" s="53"/>
      <c r="B331" s="53"/>
      <c r="C331" s="29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spans="1:26" ht="15.75" customHeight="1">
      <c r="A332" s="53"/>
      <c r="B332" s="53"/>
      <c r="C332" s="29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spans="1:26" ht="15.75" customHeight="1">
      <c r="A333" s="53"/>
      <c r="B333" s="53"/>
      <c r="C333" s="29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spans="1:26" ht="15.75" customHeight="1">
      <c r="A334" s="53"/>
      <c r="B334" s="53"/>
      <c r="C334" s="29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spans="1:26" ht="15.75" customHeight="1">
      <c r="A335" s="53"/>
      <c r="B335" s="53"/>
      <c r="C335" s="29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spans="1:26" ht="15.75" customHeight="1">
      <c r="A336" s="53"/>
      <c r="B336" s="53"/>
      <c r="C336" s="29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spans="1:26" ht="15.75" customHeight="1">
      <c r="A337" s="53"/>
      <c r="B337" s="53"/>
      <c r="C337" s="29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spans="1:26" ht="15.75" customHeight="1">
      <c r="A338" s="53"/>
      <c r="B338" s="53"/>
      <c r="C338" s="29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spans="1:26" ht="15.75" customHeight="1">
      <c r="A339" s="53"/>
      <c r="B339" s="53"/>
      <c r="C339" s="29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spans="1:26" ht="15.75" customHeight="1">
      <c r="A340" s="53"/>
      <c r="B340" s="53"/>
      <c r="C340" s="29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spans="1:26" ht="15.75" customHeight="1">
      <c r="A341" s="53"/>
      <c r="B341" s="53"/>
      <c r="C341" s="29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spans="1:26" ht="15.75" customHeight="1">
      <c r="A342" s="53"/>
      <c r="B342" s="53"/>
      <c r="C342" s="29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spans="1:26" ht="15.75" customHeight="1">
      <c r="A343" s="53"/>
      <c r="B343" s="53"/>
      <c r="C343" s="29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spans="1:26" ht="15.75" customHeight="1">
      <c r="A344" s="53"/>
      <c r="B344" s="53"/>
      <c r="C344" s="29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spans="1:26" ht="15.75" customHeight="1">
      <c r="A345" s="53"/>
      <c r="B345" s="53"/>
      <c r="C345" s="29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spans="1:26" ht="15.75" customHeight="1">
      <c r="A346" s="53"/>
      <c r="B346" s="53"/>
      <c r="C346" s="29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spans="1:26" ht="15.75" customHeight="1">
      <c r="A347" s="53"/>
      <c r="B347" s="53"/>
      <c r="C347" s="29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spans="1:26" ht="15.75" customHeight="1">
      <c r="A348" s="53"/>
      <c r="B348" s="53"/>
      <c r="C348" s="29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spans="1:26" ht="15.75" customHeight="1">
      <c r="A349" s="53"/>
      <c r="B349" s="53"/>
      <c r="C349" s="29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spans="1:26" ht="15.75" customHeight="1">
      <c r="A350" s="53"/>
      <c r="B350" s="53"/>
      <c r="C350" s="29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spans="1:26" ht="15.75" customHeight="1">
      <c r="A351" s="53"/>
      <c r="B351" s="53"/>
      <c r="C351" s="29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spans="1:26" ht="15.75" customHeight="1">
      <c r="A352" s="53"/>
      <c r="B352" s="53"/>
      <c r="C352" s="29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spans="1:26" ht="15.75" customHeight="1">
      <c r="A353" s="53"/>
      <c r="B353" s="53"/>
      <c r="C353" s="29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spans="1:26" ht="15.75" customHeight="1">
      <c r="A354" s="53"/>
      <c r="B354" s="53"/>
      <c r="C354" s="29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spans="1:26" ht="15.75" customHeight="1">
      <c r="A355" s="53"/>
      <c r="B355" s="53"/>
      <c r="C355" s="29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spans="1:26" ht="15.75" customHeight="1">
      <c r="A356" s="53"/>
      <c r="B356" s="53"/>
      <c r="C356" s="29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spans="1:26" ht="15.75" customHeight="1">
      <c r="A357" s="53"/>
      <c r="B357" s="53"/>
      <c r="C357" s="29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spans="1:26" ht="15.75" customHeight="1">
      <c r="A358" s="53"/>
      <c r="B358" s="53"/>
      <c r="C358" s="29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spans="1:26" ht="15.75" customHeight="1">
      <c r="A359" s="53"/>
      <c r="B359" s="53"/>
      <c r="C359" s="29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spans="1:26" ht="15.75" customHeight="1">
      <c r="A360" s="53"/>
      <c r="B360" s="53"/>
      <c r="C360" s="29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spans="1:26" ht="15.75" customHeight="1">
      <c r="A361" s="53"/>
      <c r="B361" s="53"/>
      <c r="C361" s="29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spans="1:26" ht="15.75" customHeight="1">
      <c r="A362" s="53"/>
      <c r="B362" s="53"/>
      <c r="C362" s="29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spans="1:26" ht="15.75" customHeight="1">
      <c r="A363" s="53"/>
      <c r="B363" s="53"/>
      <c r="C363" s="29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spans="1:26" ht="15.75" customHeight="1">
      <c r="A364" s="53"/>
      <c r="B364" s="53"/>
      <c r="C364" s="29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spans="1:26" ht="15.75" customHeight="1">
      <c r="A365" s="53"/>
      <c r="B365" s="53"/>
      <c r="C365" s="29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spans="1:26" ht="15.75" customHeight="1">
      <c r="A366" s="53"/>
      <c r="B366" s="53"/>
      <c r="C366" s="29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spans="1:26" ht="15.75" customHeight="1">
      <c r="A367" s="53"/>
      <c r="B367" s="53"/>
      <c r="C367" s="29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spans="1:26" ht="15.75" customHeight="1">
      <c r="A368" s="53"/>
      <c r="B368" s="53"/>
      <c r="C368" s="29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spans="1:26" ht="15.75" customHeight="1">
      <c r="A369" s="53"/>
      <c r="B369" s="53"/>
      <c r="C369" s="29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spans="1:26" ht="15.75" customHeight="1">
      <c r="A370" s="53"/>
      <c r="B370" s="53"/>
      <c r="C370" s="29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spans="1:26" ht="15.75" customHeight="1">
      <c r="A371" s="53"/>
      <c r="B371" s="53"/>
      <c r="C371" s="29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spans="1:26" ht="15.75" customHeight="1">
      <c r="A372" s="53"/>
      <c r="B372" s="53"/>
      <c r="C372" s="29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spans="1:26" ht="15.75" customHeight="1">
      <c r="A373" s="53"/>
      <c r="B373" s="53"/>
      <c r="C373" s="29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spans="1:26" ht="15.75" customHeight="1">
      <c r="A374" s="53"/>
      <c r="B374" s="53"/>
      <c r="C374" s="29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spans="1:26" ht="15.75" customHeight="1">
      <c r="A375" s="53"/>
      <c r="B375" s="53"/>
      <c r="C375" s="29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spans="1:26" ht="15.75" customHeight="1">
      <c r="A376" s="53"/>
      <c r="B376" s="53"/>
      <c r="C376" s="29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spans="1:26" ht="15.75" customHeight="1">
      <c r="A377" s="53"/>
      <c r="B377" s="53"/>
      <c r="C377" s="29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spans="1:26" ht="15.75" customHeight="1">
      <c r="A378" s="53"/>
      <c r="B378" s="53"/>
      <c r="C378" s="29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spans="1:26" ht="15.75" customHeight="1">
      <c r="A379" s="53"/>
      <c r="B379" s="53"/>
      <c r="C379" s="29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spans="1:26" ht="15.75" customHeight="1">
      <c r="A380" s="53"/>
      <c r="B380" s="53"/>
      <c r="C380" s="29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spans="1:26" ht="15.75" customHeight="1">
      <c r="A381" s="53"/>
      <c r="B381" s="53"/>
      <c r="C381" s="29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spans="1:26" ht="15.75" customHeight="1">
      <c r="A382" s="53"/>
      <c r="B382" s="53"/>
      <c r="C382" s="29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spans="1:26" ht="15.75" customHeight="1">
      <c r="A383" s="53"/>
      <c r="B383" s="53"/>
      <c r="C383" s="29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spans="1:26" ht="15.75" customHeight="1">
      <c r="A384" s="53"/>
      <c r="B384" s="53"/>
      <c r="C384" s="29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spans="1:26" ht="15.75" customHeight="1">
      <c r="A385" s="53"/>
      <c r="B385" s="53"/>
      <c r="C385" s="29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spans="1:26" ht="15.75" customHeight="1">
      <c r="A386" s="53"/>
      <c r="B386" s="53"/>
      <c r="C386" s="29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spans="1:26" ht="15.75" customHeight="1">
      <c r="A387" s="53"/>
      <c r="B387" s="53"/>
      <c r="C387" s="29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spans="1:26" ht="15.75" customHeight="1">
      <c r="A388" s="53"/>
      <c r="B388" s="53"/>
      <c r="C388" s="29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spans="1:26" ht="15.75" customHeight="1">
      <c r="A389" s="53"/>
      <c r="B389" s="53"/>
      <c r="C389" s="29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spans="1:26" ht="15.75" customHeight="1">
      <c r="A390" s="53"/>
      <c r="B390" s="53"/>
      <c r="C390" s="29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spans="1:26" ht="15.75" customHeight="1">
      <c r="A391" s="53"/>
      <c r="B391" s="53"/>
      <c r="C391" s="29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spans="1:26" ht="15.75" customHeight="1">
      <c r="A392" s="53"/>
      <c r="B392" s="53"/>
      <c r="C392" s="29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spans="1:26" ht="15.75" customHeight="1">
      <c r="A393" s="53"/>
      <c r="B393" s="53"/>
      <c r="C393" s="29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spans="1:26" ht="15.75" customHeight="1">
      <c r="A394" s="53"/>
      <c r="B394" s="53"/>
      <c r="C394" s="29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spans="1:26" ht="15.75" customHeight="1">
      <c r="A395" s="53"/>
      <c r="B395" s="53"/>
      <c r="C395" s="29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spans="1:26" ht="15.75" customHeight="1">
      <c r="A396" s="53"/>
      <c r="B396" s="53"/>
      <c r="C396" s="29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spans="1:26" ht="15.75" customHeight="1">
      <c r="A397" s="53"/>
      <c r="B397" s="53"/>
      <c r="C397" s="29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spans="1:26" ht="15.75" customHeight="1">
      <c r="A398" s="53"/>
      <c r="B398" s="53"/>
      <c r="C398" s="29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spans="1:26" ht="15.75" customHeight="1">
      <c r="A399" s="53"/>
      <c r="B399" s="53"/>
      <c r="C399" s="29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spans="1:26" ht="15.75" customHeight="1">
      <c r="A400" s="53"/>
      <c r="B400" s="53"/>
      <c r="C400" s="29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spans="1:26" ht="15.75" customHeight="1">
      <c r="A401" s="53"/>
      <c r="B401" s="53"/>
      <c r="C401" s="29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spans="1:26" ht="15.75" customHeight="1">
      <c r="A402" s="53"/>
      <c r="B402" s="53"/>
      <c r="C402" s="29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spans="1:26" ht="15.75" customHeight="1">
      <c r="A403" s="53"/>
      <c r="B403" s="53"/>
      <c r="C403" s="29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spans="1:26" ht="15.75" customHeight="1">
      <c r="A404" s="53"/>
      <c r="B404" s="53"/>
      <c r="C404" s="29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spans="1:26" ht="15.75" customHeight="1">
      <c r="A405" s="53"/>
      <c r="B405" s="53"/>
      <c r="C405" s="29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spans="1:26" ht="15.75" customHeight="1">
      <c r="A406" s="53"/>
      <c r="B406" s="53"/>
      <c r="C406" s="29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spans="1:26" ht="15.75" customHeight="1">
      <c r="A407" s="53"/>
      <c r="B407" s="53"/>
      <c r="C407" s="29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spans="1:26" ht="15.75" customHeight="1">
      <c r="A408" s="53"/>
      <c r="B408" s="53"/>
      <c r="C408" s="29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spans="1:26" ht="15.75" customHeight="1">
      <c r="A409" s="53"/>
      <c r="B409" s="53"/>
      <c r="C409" s="29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spans="1:26" ht="15.75" customHeight="1">
      <c r="A410" s="53"/>
      <c r="B410" s="53"/>
      <c r="C410" s="29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spans="1:26" ht="15.75" customHeight="1">
      <c r="A411" s="53"/>
      <c r="B411" s="53"/>
      <c r="C411" s="29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spans="1:26" ht="15.75" customHeight="1">
      <c r="A412" s="53"/>
      <c r="B412" s="53"/>
      <c r="C412" s="29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spans="1:26" ht="15.75" customHeight="1">
      <c r="A413" s="53"/>
      <c r="B413" s="53"/>
      <c r="C413" s="29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spans="1:26" ht="15.75" customHeight="1">
      <c r="A414" s="53"/>
      <c r="B414" s="53"/>
      <c r="C414" s="29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spans="1:26" ht="15.75" customHeight="1">
      <c r="A415" s="53"/>
      <c r="B415" s="53"/>
      <c r="C415" s="29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spans="1:26" ht="15.75" customHeight="1">
      <c r="A416" s="53"/>
      <c r="B416" s="53"/>
      <c r="C416" s="29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spans="1:26" ht="15.75" customHeight="1">
      <c r="A417" s="53"/>
      <c r="B417" s="53"/>
      <c r="C417" s="29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spans="1:26" ht="15.75" customHeight="1">
      <c r="A418" s="53"/>
      <c r="B418" s="53"/>
      <c r="C418" s="29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spans="1:26" ht="15.75" customHeight="1">
      <c r="A419" s="53"/>
      <c r="B419" s="53"/>
      <c r="C419" s="29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spans="1:26" ht="15.75" customHeight="1">
      <c r="A420" s="53"/>
      <c r="B420" s="53"/>
      <c r="C420" s="29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spans="1:26" ht="15.75" customHeight="1">
      <c r="A421" s="53"/>
      <c r="B421" s="53"/>
      <c r="C421" s="29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spans="1:26" ht="15.75" customHeight="1">
      <c r="A422" s="53"/>
      <c r="B422" s="53"/>
      <c r="C422" s="29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spans="1:26" ht="15.75" customHeight="1">
      <c r="A423" s="53"/>
      <c r="B423" s="53"/>
      <c r="C423" s="29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spans="1:26" ht="15.75" customHeight="1">
      <c r="A424" s="53"/>
      <c r="B424" s="53"/>
      <c r="C424" s="29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spans="1:26" ht="15.75" customHeight="1">
      <c r="A425" s="53"/>
      <c r="B425" s="53"/>
      <c r="C425" s="29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spans="1:26" ht="15.75" customHeight="1">
      <c r="A426" s="53"/>
      <c r="B426" s="53"/>
      <c r="C426" s="29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  <row r="427" spans="1:26" ht="15.75" customHeight="1">
      <c r="A427" s="53"/>
      <c r="B427" s="53"/>
      <c r="C427" s="29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</row>
    <row r="428" spans="1:26" ht="15.75" customHeight="1">
      <c r="A428" s="53"/>
      <c r="B428" s="53"/>
      <c r="C428" s="29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</row>
    <row r="429" spans="1:26" ht="15.75" customHeight="1">
      <c r="A429" s="53"/>
      <c r="B429" s="53"/>
      <c r="C429" s="29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</row>
    <row r="430" spans="1:26" ht="15.75" customHeight="1">
      <c r="A430" s="53"/>
      <c r="B430" s="53"/>
      <c r="C430" s="29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</row>
    <row r="431" spans="1:26" ht="15.75" customHeight="1">
      <c r="A431" s="53"/>
      <c r="B431" s="53"/>
      <c r="C431" s="29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</row>
    <row r="432" spans="1:26" ht="15.75" customHeight="1">
      <c r="A432" s="53"/>
      <c r="B432" s="53"/>
      <c r="C432" s="29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</row>
    <row r="433" spans="1:26" ht="15.75" customHeight="1">
      <c r="A433" s="53"/>
      <c r="B433" s="53"/>
      <c r="C433" s="29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</row>
    <row r="434" spans="1:26" ht="15.75" customHeight="1">
      <c r="A434" s="53"/>
      <c r="B434" s="53"/>
      <c r="C434" s="29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</row>
    <row r="435" spans="1:26" ht="15.75" customHeight="1">
      <c r="A435" s="53"/>
      <c r="B435" s="53"/>
      <c r="C435" s="29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</row>
    <row r="436" spans="1:26" ht="15.75" customHeight="1">
      <c r="A436" s="53"/>
      <c r="B436" s="53"/>
      <c r="C436" s="29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</row>
    <row r="437" spans="1:26" ht="15.75" customHeight="1">
      <c r="A437" s="53"/>
      <c r="B437" s="53"/>
      <c r="C437" s="29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</row>
    <row r="438" spans="1:26" ht="15.75" customHeight="1">
      <c r="A438" s="53"/>
      <c r="B438" s="53"/>
      <c r="C438" s="29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</row>
    <row r="439" spans="1:26" ht="15.75" customHeight="1">
      <c r="A439" s="53"/>
      <c r="B439" s="53"/>
      <c r="C439" s="29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</row>
    <row r="440" spans="1:26" ht="15.75" customHeight="1">
      <c r="A440" s="53"/>
      <c r="B440" s="53"/>
      <c r="C440" s="29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</row>
    <row r="441" spans="1:26" ht="15.75" customHeight="1">
      <c r="A441" s="53"/>
      <c r="B441" s="53"/>
      <c r="C441" s="29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</row>
    <row r="442" spans="1:26" ht="15.75" customHeight="1">
      <c r="A442" s="53"/>
      <c r="B442" s="53"/>
      <c r="C442" s="29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</row>
    <row r="443" spans="1:26" ht="15.75" customHeight="1">
      <c r="A443" s="53"/>
      <c r="B443" s="53"/>
      <c r="C443" s="29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</row>
    <row r="444" spans="1:26" ht="15.75" customHeight="1">
      <c r="A444" s="53"/>
      <c r="B444" s="53"/>
      <c r="C444" s="29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</row>
    <row r="445" spans="1:26" ht="15.75" customHeight="1">
      <c r="A445" s="53"/>
      <c r="B445" s="53"/>
      <c r="C445" s="29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</row>
    <row r="446" spans="1:26" ht="15.75" customHeight="1">
      <c r="A446" s="53"/>
      <c r="B446" s="53"/>
      <c r="C446" s="29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</row>
    <row r="447" spans="1:26" ht="15.75" customHeight="1">
      <c r="A447" s="53"/>
      <c r="B447" s="53"/>
      <c r="C447" s="29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</row>
    <row r="448" spans="1:26" ht="15.75" customHeight="1">
      <c r="A448" s="53"/>
      <c r="B448" s="53"/>
      <c r="C448" s="29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</row>
    <row r="449" spans="1:26" ht="15.75" customHeight="1">
      <c r="A449" s="53"/>
      <c r="B449" s="53"/>
      <c r="C449" s="29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</row>
    <row r="450" spans="1:26" ht="15.75" customHeight="1">
      <c r="A450" s="53"/>
      <c r="B450" s="53"/>
      <c r="C450" s="29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</row>
    <row r="451" spans="1:26" ht="15.75" customHeight="1">
      <c r="A451" s="53"/>
      <c r="B451" s="53"/>
      <c r="C451" s="29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</row>
    <row r="452" spans="1:26" ht="15.75" customHeight="1">
      <c r="A452" s="53"/>
      <c r="B452" s="53"/>
      <c r="C452" s="29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</row>
    <row r="453" spans="1:26" ht="15.75" customHeight="1">
      <c r="A453" s="53"/>
      <c r="B453" s="53"/>
      <c r="C453" s="29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</row>
    <row r="454" spans="1:26" ht="15.75" customHeight="1">
      <c r="A454" s="53"/>
      <c r="B454" s="53"/>
      <c r="C454" s="29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</row>
    <row r="455" spans="1:26" ht="15.75" customHeight="1">
      <c r="A455" s="53"/>
      <c r="B455" s="53"/>
      <c r="C455" s="29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</row>
    <row r="456" spans="1:26" ht="15.75" customHeight="1">
      <c r="A456" s="53"/>
      <c r="B456" s="53"/>
      <c r="C456" s="29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</row>
    <row r="457" spans="1:26" ht="15.75" customHeight="1">
      <c r="A457" s="53"/>
      <c r="B457" s="53"/>
      <c r="C457" s="29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</row>
    <row r="458" spans="1:26" ht="15.75" customHeight="1">
      <c r="A458" s="53"/>
      <c r="B458" s="53"/>
      <c r="C458" s="29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</row>
    <row r="459" spans="1:26" ht="15.75" customHeight="1">
      <c r="A459" s="53"/>
      <c r="B459" s="53"/>
      <c r="C459" s="29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</row>
    <row r="460" spans="1:26" ht="15.75" customHeight="1">
      <c r="A460" s="53"/>
      <c r="B460" s="53"/>
      <c r="C460" s="29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</row>
    <row r="461" spans="1:26" ht="15.75" customHeight="1">
      <c r="A461" s="53"/>
      <c r="B461" s="53"/>
      <c r="C461" s="29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</row>
    <row r="462" spans="1:26" ht="15.75" customHeight="1">
      <c r="A462" s="53"/>
      <c r="B462" s="53"/>
      <c r="C462" s="29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</row>
    <row r="463" spans="1:26" ht="15.75" customHeight="1">
      <c r="A463" s="53"/>
      <c r="B463" s="53"/>
      <c r="C463" s="29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</row>
    <row r="464" spans="1:26" ht="15.75" customHeight="1">
      <c r="A464" s="53"/>
      <c r="B464" s="53"/>
      <c r="C464" s="29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</row>
    <row r="465" spans="1:26" ht="15.75" customHeight="1">
      <c r="A465" s="53"/>
      <c r="B465" s="53"/>
      <c r="C465" s="29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</row>
    <row r="466" spans="1:26" ht="15.75" customHeight="1">
      <c r="A466" s="53"/>
      <c r="B466" s="53"/>
      <c r="C466" s="29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</row>
    <row r="467" spans="1:26" ht="15.75" customHeight="1">
      <c r="A467" s="53"/>
      <c r="B467" s="53"/>
      <c r="C467" s="29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</row>
    <row r="468" spans="1:26" ht="15.75" customHeight="1">
      <c r="A468" s="53"/>
      <c r="B468" s="53"/>
      <c r="C468" s="29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</row>
    <row r="469" spans="1:26" ht="15.75" customHeight="1">
      <c r="A469" s="53"/>
      <c r="B469" s="53"/>
      <c r="C469" s="29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</row>
    <row r="470" spans="1:26" ht="15.75" customHeight="1">
      <c r="A470" s="53"/>
      <c r="B470" s="53"/>
      <c r="C470" s="29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</row>
    <row r="471" spans="1:26" ht="15.75" customHeight="1">
      <c r="A471" s="53"/>
      <c r="B471" s="53"/>
      <c r="C471" s="29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</row>
    <row r="472" spans="1:26" ht="15.75" customHeight="1">
      <c r="A472" s="53"/>
      <c r="B472" s="53"/>
      <c r="C472" s="29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</row>
    <row r="473" spans="1:26" ht="15.75" customHeight="1">
      <c r="A473" s="53"/>
      <c r="B473" s="53"/>
      <c r="C473" s="29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</row>
    <row r="474" spans="1:26" ht="15.75" customHeight="1">
      <c r="A474" s="53"/>
      <c r="B474" s="53"/>
      <c r="C474" s="29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</row>
    <row r="475" spans="1:26" ht="15.75" customHeight="1">
      <c r="A475" s="53"/>
      <c r="B475" s="53"/>
      <c r="C475" s="29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</row>
    <row r="476" spans="1:26" ht="15.75" customHeight="1">
      <c r="A476" s="53"/>
      <c r="B476" s="53"/>
      <c r="C476" s="29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</row>
    <row r="477" spans="1:26" ht="15.75" customHeight="1">
      <c r="A477" s="53"/>
      <c r="B477" s="53"/>
      <c r="C477" s="29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</row>
    <row r="478" spans="1:26" ht="15.75" customHeight="1">
      <c r="A478" s="53"/>
      <c r="B478" s="53"/>
      <c r="C478" s="29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</row>
    <row r="479" spans="1:26" ht="15.75" customHeight="1">
      <c r="A479" s="53"/>
      <c r="B479" s="53"/>
      <c r="C479" s="29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</row>
    <row r="480" spans="1:26" ht="15.75" customHeight="1">
      <c r="A480" s="53"/>
      <c r="B480" s="53"/>
      <c r="C480" s="29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</row>
    <row r="481" spans="1:26" ht="15.75" customHeight="1">
      <c r="A481" s="53"/>
      <c r="B481" s="53"/>
      <c r="C481" s="29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</row>
    <row r="482" spans="1:26" ht="15.75" customHeight="1">
      <c r="A482" s="53"/>
      <c r="B482" s="53"/>
      <c r="C482" s="29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</row>
    <row r="483" spans="1:26" ht="15.75" customHeight="1">
      <c r="A483" s="53"/>
      <c r="B483" s="53"/>
      <c r="C483" s="29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</row>
    <row r="484" spans="1:26" ht="15.75" customHeight="1">
      <c r="A484" s="53"/>
      <c r="B484" s="53"/>
      <c r="C484" s="29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</row>
    <row r="485" spans="1:26" ht="15.75" customHeight="1">
      <c r="A485" s="53"/>
      <c r="B485" s="53"/>
      <c r="C485" s="29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</row>
    <row r="486" spans="1:26" ht="15.75" customHeight="1">
      <c r="A486" s="53"/>
      <c r="B486" s="53"/>
      <c r="C486" s="29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</row>
    <row r="487" spans="1:26" ht="15.75" customHeight="1">
      <c r="A487" s="53"/>
      <c r="B487" s="53"/>
      <c r="C487" s="29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</row>
    <row r="488" spans="1:26" ht="15.75" customHeight="1">
      <c r="A488" s="53"/>
      <c r="B488" s="53"/>
      <c r="C488" s="29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</row>
    <row r="489" spans="1:26" ht="15.75" customHeight="1">
      <c r="A489" s="53"/>
      <c r="B489" s="53"/>
      <c r="C489" s="29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</row>
    <row r="490" spans="1:26" ht="15.75" customHeight="1">
      <c r="A490" s="53"/>
      <c r="B490" s="53"/>
      <c r="C490" s="29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</row>
    <row r="491" spans="1:26" ht="15.75" customHeight="1">
      <c r="A491" s="53"/>
      <c r="B491" s="53"/>
      <c r="C491" s="29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</row>
    <row r="492" spans="1:26" ht="15.75" customHeight="1">
      <c r="A492" s="53"/>
      <c r="B492" s="53"/>
      <c r="C492" s="29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</row>
    <row r="493" spans="1:26" ht="15.75" customHeight="1">
      <c r="A493" s="53"/>
      <c r="B493" s="53"/>
      <c r="C493" s="29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</row>
    <row r="494" spans="1:26" ht="15.75" customHeight="1">
      <c r="A494" s="53"/>
      <c r="B494" s="53"/>
      <c r="C494" s="29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</row>
    <row r="495" spans="1:26" ht="15.75" customHeight="1">
      <c r="A495" s="53"/>
      <c r="B495" s="53"/>
      <c r="C495" s="29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</row>
    <row r="496" spans="1:26" ht="15.75" customHeight="1">
      <c r="A496" s="53"/>
      <c r="B496" s="53"/>
      <c r="C496" s="29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</row>
    <row r="497" spans="1:26" ht="15.75" customHeight="1">
      <c r="A497" s="53"/>
      <c r="B497" s="53"/>
      <c r="C497" s="29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</row>
    <row r="498" spans="1:26" ht="15.75" customHeight="1">
      <c r="A498" s="53"/>
      <c r="B498" s="53"/>
      <c r="C498" s="29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</row>
    <row r="499" spans="1:26" ht="15.75" customHeight="1">
      <c r="A499" s="53"/>
      <c r="B499" s="53"/>
      <c r="C499" s="29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</row>
    <row r="500" spans="1:26" ht="15.75" customHeight="1">
      <c r="A500" s="53"/>
      <c r="B500" s="53"/>
      <c r="C500" s="29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</row>
    <row r="501" spans="1:26" ht="15.75" customHeight="1">
      <c r="A501" s="53"/>
      <c r="B501" s="53"/>
      <c r="C501" s="29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</row>
    <row r="502" spans="1:26" ht="15.75" customHeight="1">
      <c r="A502" s="53"/>
      <c r="B502" s="53"/>
      <c r="C502" s="29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</row>
    <row r="503" spans="1:26" ht="15.75" customHeight="1">
      <c r="A503" s="53"/>
      <c r="B503" s="53"/>
      <c r="C503" s="29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</row>
    <row r="504" spans="1:26" ht="15.75" customHeight="1">
      <c r="A504" s="53"/>
      <c r="B504" s="53"/>
      <c r="C504" s="29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</row>
    <row r="505" spans="1:26" ht="15.75" customHeight="1">
      <c r="A505" s="53"/>
      <c r="B505" s="53"/>
      <c r="C505" s="29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</row>
    <row r="506" spans="1:26" ht="15.75" customHeight="1">
      <c r="A506" s="53"/>
      <c r="B506" s="53"/>
      <c r="C506" s="29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</row>
    <row r="507" spans="1:26" ht="15.75" customHeight="1">
      <c r="A507" s="53"/>
      <c r="B507" s="53"/>
      <c r="C507" s="29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</row>
    <row r="508" spans="1:26" ht="15.75" customHeight="1">
      <c r="A508" s="53"/>
      <c r="B508" s="53"/>
      <c r="C508" s="29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</row>
    <row r="509" spans="1:26" ht="15.75" customHeight="1">
      <c r="A509" s="53"/>
      <c r="B509" s="53"/>
      <c r="C509" s="29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</row>
    <row r="510" spans="1:26" ht="15.75" customHeight="1">
      <c r="A510" s="53"/>
      <c r="B510" s="53"/>
      <c r="C510" s="29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</row>
    <row r="511" spans="1:26" ht="15.75" customHeight="1">
      <c r="A511" s="53"/>
      <c r="B511" s="53"/>
      <c r="C511" s="29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</row>
    <row r="512" spans="1:26" ht="15.75" customHeight="1">
      <c r="A512" s="53"/>
      <c r="B512" s="53"/>
      <c r="C512" s="29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</row>
    <row r="513" spans="1:26" ht="15.75" customHeight="1">
      <c r="A513" s="53"/>
      <c r="B513" s="53"/>
      <c r="C513" s="29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</row>
    <row r="514" spans="1:26" ht="15.75" customHeight="1">
      <c r="A514" s="53"/>
      <c r="B514" s="53"/>
      <c r="C514" s="29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</row>
    <row r="515" spans="1:26" ht="15.75" customHeight="1">
      <c r="A515" s="53"/>
      <c r="B515" s="53"/>
      <c r="C515" s="29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</row>
    <row r="516" spans="1:26" ht="15.75" customHeight="1">
      <c r="A516" s="53"/>
      <c r="B516" s="53"/>
      <c r="C516" s="29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</row>
    <row r="517" spans="1:26" ht="15.75" customHeight="1">
      <c r="A517" s="53"/>
      <c r="B517" s="53"/>
      <c r="C517" s="29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</row>
    <row r="518" spans="1:26" ht="15.75" customHeight="1">
      <c r="A518" s="53"/>
      <c r="B518" s="53"/>
      <c r="C518" s="29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</row>
    <row r="519" spans="1:26" ht="15.75" customHeight="1">
      <c r="A519" s="53"/>
      <c r="B519" s="53"/>
      <c r="C519" s="29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</row>
    <row r="520" spans="1:26" ht="15.75" customHeight="1">
      <c r="A520" s="53"/>
      <c r="B520" s="53"/>
      <c r="C520" s="29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</row>
    <row r="521" spans="1:26" ht="15.75" customHeight="1">
      <c r="A521" s="53"/>
      <c r="B521" s="53"/>
      <c r="C521" s="29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</row>
    <row r="522" spans="1:26" ht="15.75" customHeight="1">
      <c r="A522" s="53"/>
      <c r="B522" s="53"/>
      <c r="C522" s="29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</row>
    <row r="523" spans="1:26" ht="15.75" customHeight="1">
      <c r="A523" s="53"/>
      <c r="B523" s="53"/>
      <c r="C523" s="29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</row>
    <row r="524" spans="1:26" ht="15.75" customHeight="1">
      <c r="A524" s="53"/>
      <c r="B524" s="53"/>
      <c r="C524" s="29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</row>
    <row r="525" spans="1:26" ht="15.75" customHeight="1">
      <c r="A525" s="53"/>
      <c r="B525" s="53"/>
      <c r="C525" s="29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</row>
    <row r="526" spans="1:26" ht="15.75" customHeight="1">
      <c r="A526" s="53"/>
      <c r="B526" s="53"/>
      <c r="C526" s="29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</row>
    <row r="527" spans="1:26" ht="15.75" customHeight="1">
      <c r="A527" s="53"/>
      <c r="B527" s="53"/>
      <c r="C527" s="29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</row>
    <row r="528" spans="1:26" ht="15.75" customHeight="1">
      <c r="A528" s="53"/>
      <c r="B528" s="53"/>
      <c r="C528" s="29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</row>
    <row r="529" spans="1:26" ht="15.75" customHeight="1">
      <c r="A529" s="53"/>
      <c r="B529" s="53"/>
      <c r="C529" s="29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</row>
    <row r="530" spans="1:26" ht="15.75" customHeight="1">
      <c r="A530" s="53"/>
      <c r="B530" s="53"/>
      <c r="C530" s="29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</row>
    <row r="531" spans="1:26" ht="15.75" customHeight="1">
      <c r="A531" s="53"/>
      <c r="B531" s="53"/>
      <c r="C531" s="29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</row>
    <row r="532" spans="1:26" ht="15.75" customHeight="1">
      <c r="A532" s="53"/>
      <c r="B532" s="53"/>
      <c r="C532" s="29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</row>
    <row r="533" spans="1:26" ht="15.75" customHeight="1">
      <c r="A533" s="53"/>
      <c r="B533" s="53"/>
      <c r="C533" s="29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</row>
    <row r="534" spans="1:26" ht="15.75" customHeight="1">
      <c r="A534" s="53"/>
      <c r="B534" s="53"/>
      <c r="C534" s="29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</row>
    <row r="535" spans="1:26" ht="15.75" customHeight="1">
      <c r="A535" s="53"/>
      <c r="B535" s="53"/>
      <c r="C535" s="29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</row>
    <row r="536" spans="1:26" ht="15.75" customHeight="1">
      <c r="A536" s="53"/>
      <c r="B536" s="53"/>
      <c r="C536" s="29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</row>
    <row r="537" spans="1:26" ht="15.75" customHeight="1">
      <c r="A537" s="53"/>
      <c r="B537" s="53"/>
      <c r="C537" s="29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</row>
    <row r="538" spans="1:26" ht="15.75" customHeight="1">
      <c r="A538" s="53"/>
      <c r="B538" s="53"/>
      <c r="C538" s="29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</row>
    <row r="539" spans="1:26" ht="15.75" customHeight="1">
      <c r="A539" s="53"/>
      <c r="B539" s="53"/>
      <c r="C539" s="29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</row>
    <row r="540" spans="1:26" ht="15.75" customHeight="1">
      <c r="A540" s="53"/>
      <c r="B540" s="53"/>
      <c r="C540" s="29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</row>
    <row r="541" spans="1:26" ht="15.75" customHeight="1">
      <c r="A541" s="53"/>
      <c r="B541" s="53"/>
      <c r="C541" s="29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</row>
    <row r="542" spans="1:26" ht="15.75" customHeight="1">
      <c r="A542" s="53"/>
      <c r="B542" s="53"/>
      <c r="C542" s="29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</row>
    <row r="543" spans="1:26" ht="15.75" customHeight="1">
      <c r="A543" s="53"/>
      <c r="B543" s="53"/>
      <c r="C543" s="29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</row>
    <row r="544" spans="1:26" ht="15.75" customHeight="1">
      <c r="A544" s="53"/>
      <c r="B544" s="53"/>
      <c r="C544" s="29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</row>
    <row r="545" spans="1:26" ht="15.75" customHeight="1">
      <c r="A545" s="53"/>
      <c r="B545" s="53"/>
      <c r="C545" s="29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</row>
    <row r="546" spans="1:26" ht="15.75" customHeight="1">
      <c r="A546" s="53"/>
      <c r="B546" s="53"/>
      <c r="C546" s="29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</row>
    <row r="547" spans="1:26" ht="15.75" customHeight="1">
      <c r="A547" s="53"/>
      <c r="B547" s="53"/>
      <c r="C547" s="29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</row>
    <row r="548" spans="1:26" ht="15.75" customHeight="1">
      <c r="A548" s="53"/>
      <c r="B548" s="53"/>
      <c r="C548" s="29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</row>
    <row r="549" spans="1:26" ht="15.75" customHeight="1">
      <c r="A549" s="53"/>
      <c r="B549" s="53"/>
      <c r="C549" s="29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</row>
    <row r="550" spans="1:26" ht="15.75" customHeight="1">
      <c r="A550" s="53"/>
      <c r="B550" s="53"/>
      <c r="C550" s="29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</row>
    <row r="551" spans="1:26" ht="15.75" customHeight="1">
      <c r="A551" s="53"/>
      <c r="B551" s="53"/>
      <c r="C551" s="29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</row>
    <row r="552" spans="1:26" ht="15.75" customHeight="1">
      <c r="A552" s="53"/>
      <c r="B552" s="53"/>
      <c r="C552" s="29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</row>
    <row r="553" spans="1:26" ht="15.75" customHeight="1">
      <c r="A553" s="53"/>
      <c r="B553" s="53"/>
      <c r="C553" s="29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</row>
    <row r="554" spans="1:26" ht="15.75" customHeight="1">
      <c r="A554" s="53"/>
      <c r="B554" s="53"/>
      <c r="C554" s="29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</row>
    <row r="555" spans="1:26" ht="15.75" customHeight="1">
      <c r="A555" s="53"/>
      <c r="B555" s="53"/>
      <c r="C555" s="29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</row>
    <row r="556" spans="1:26" ht="15.75" customHeight="1">
      <c r="A556" s="53"/>
      <c r="B556" s="53"/>
      <c r="C556" s="29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</row>
    <row r="557" spans="1:26" ht="15.75" customHeight="1">
      <c r="A557" s="53"/>
      <c r="B557" s="53"/>
      <c r="C557" s="29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</row>
    <row r="558" spans="1:26" ht="15.75" customHeight="1">
      <c r="A558" s="53"/>
      <c r="B558" s="53"/>
      <c r="C558" s="29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</row>
    <row r="559" spans="1:26" ht="15.75" customHeight="1">
      <c r="A559" s="53"/>
      <c r="B559" s="53"/>
      <c r="C559" s="29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</row>
    <row r="560" spans="1:26" ht="15.75" customHeight="1">
      <c r="A560" s="53"/>
      <c r="B560" s="53"/>
      <c r="C560" s="29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</row>
    <row r="561" spans="1:26" ht="15.75" customHeight="1">
      <c r="A561" s="53"/>
      <c r="B561" s="53"/>
      <c r="C561" s="29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</row>
    <row r="562" spans="1:26" ht="15.75" customHeight="1">
      <c r="A562" s="53"/>
      <c r="B562" s="53"/>
      <c r="C562" s="29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</row>
    <row r="563" spans="1:26" ht="15.75" customHeight="1">
      <c r="A563" s="53"/>
      <c r="B563" s="53"/>
      <c r="C563" s="29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</row>
    <row r="564" spans="1:26" ht="15.75" customHeight="1">
      <c r="A564" s="53"/>
      <c r="B564" s="53"/>
      <c r="C564" s="29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</row>
    <row r="565" spans="1:26" ht="15.75" customHeight="1">
      <c r="A565" s="53"/>
      <c r="B565" s="53"/>
      <c r="C565" s="29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</row>
    <row r="566" spans="1:26" ht="15.75" customHeight="1">
      <c r="A566" s="53"/>
      <c r="B566" s="53"/>
      <c r="C566" s="29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</row>
    <row r="567" spans="1:26" ht="15.75" customHeight="1">
      <c r="A567" s="53"/>
      <c r="B567" s="53"/>
      <c r="C567" s="29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</row>
    <row r="568" spans="1:26" ht="15.75" customHeight="1">
      <c r="A568" s="53"/>
      <c r="B568" s="53"/>
      <c r="C568" s="29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</row>
    <row r="569" spans="1:26" ht="15.75" customHeight="1">
      <c r="A569" s="53"/>
      <c r="B569" s="53"/>
      <c r="C569" s="29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</row>
    <row r="570" spans="1:26" ht="15.75" customHeight="1">
      <c r="A570" s="53"/>
      <c r="B570" s="53"/>
      <c r="C570" s="29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</row>
    <row r="571" spans="1:26" ht="15.75" customHeight="1">
      <c r="A571" s="53"/>
      <c r="B571" s="53"/>
      <c r="C571" s="29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</row>
    <row r="572" spans="1:26" ht="15.75" customHeight="1">
      <c r="A572" s="53"/>
      <c r="B572" s="53"/>
      <c r="C572" s="29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</row>
    <row r="573" spans="1:26" ht="15.75" customHeight="1">
      <c r="A573" s="53"/>
      <c r="B573" s="53"/>
      <c r="C573" s="29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</row>
    <row r="574" spans="1:26" ht="15.75" customHeight="1">
      <c r="A574" s="53"/>
      <c r="B574" s="53"/>
      <c r="C574" s="29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</row>
    <row r="575" spans="1:26" ht="15.75" customHeight="1">
      <c r="A575" s="53"/>
      <c r="B575" s="53"/>
      <c r="C575" s="29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</row>
    <row r="576" spans="1:26" ht="15.75" customHeight="1">
      <c r="A576" s="53"/>
      <c r="B576" s="53"/>
      <c r="C576" s="29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</row>
    <row r="577" spans="1:26" ht="15.75" customHeight="1">
      <c r="A577" s="53"/>
      <c r="B577" s="53"/>
      <c r="C577" s="29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</row>
    <row r="578" spans="1:26" ht="15.75" customHeight="1">
      <c r="A578" s="53"/>
      <c r="B578" s="53"/>
      <c r="C578" s="29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</row>
    <row r="579" spans="1:26" ht="15.75" customHeight="1">
      <c r="A579" s="53"/>
      <c r="B579" s="53"/>
      <c r="C579" s="29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</row>
    <row r="580" spans="1:26" ht="15.75" customHeight="1">
      <c r="A580" s="53"/>
      <c r="B580" s="53"/>
      <c r="C580" s="29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</row>
    <row r="581" spans="1:26" ht="15.75" customHeight="1">
      <c r="A581" s="53"/>
      <c r="B581" s="53"/>
      <c r="C581" s="29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</row>
    <row r="582" spans="1:26" ht="15.75" customHeight="1">
      <c r="A582" s="53"/>
      <c r="B582" s="53"/>
      <c r="C582" s="29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</row>
    <row r="583" spans="1:26" ht="15.75" customHeight="1">
      <c r="A583" s="53"/>
      <c r="B583" s="53"/>
      <c r="C583" s="29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</row>
    <row r="584" spans="1:26" ht="15.75" customHeight="1">
      <c r="A584" s="53"/>
      <c r="B584" s="53"/>
      <c r="C584" s="29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</row>
    <row r="585" spans="1:26" ht="15.75" customHeight="1">
      <c r="A585" s="53"/>
      <c r="B585" s="53"/>
      <c r="C585" s="29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</row>
    <row r="586" spans="1:26" ht="15.75" customHeight="1">
      <c r="A586" s="53"/>
      <c r="B586" s="53"/>
      <c r="C586" s="29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</row>
    <row r="587" spans="1:26" ht="15.75" customHeight="1">
      <c r="A587" s="53"/>
      <c r="B587" s="53"/>
      <c r="C587" s="29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</row>
    <row r="588" spans="1:26" ht="15.75" customHeight="1">
      <c r="A588" s="53"/>
      <c r="B588" s="53"/>
      <c r="C588" s="29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</row>
    <row r="589" spans="1:26" ht="15.75" customHeight="1">
      <c r="A589" s="53"/>
      <c r="B589" s="53"/>
      <c r="C589" s="29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</row>
    <row r="590" spans="1:26" ht="15.75" customHeight="1">
      <c r="A590" s="53"/>
      <c r="B590" s="53"/>
      <c r="C590" s="29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</row>
    <row r="591" spans="1:26" ht="15.75" customHeight="1">
      <c r="A591" s="53"/>
      <c r="B591" s="53"/>
      <c r="C591" s="29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</row>
    <row r="592" spans="1:26" ht="15.75" customHeight="1">
      <c r="A592" s="53"/>
      <c r="B592" s="53"/>
      <c r="C592" s="29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</row>
    <row r="593" spans="1:26" ht="15.75" customHeight="1">
      <c r="A593" s="53"/>
      <c r="B593" s="53"/>
      <c r="C593" s="29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</row>
    <row r="594" spans="1:26" ht="15.75" customHeight="1">
      <c r="A594" s="53"/>
      <c r="B594" s="53"/>
      <c r="C594" s="29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</row>
    <row r="595" spans="1:26" ht="15.75" customHeight="1">
      <c r="A595" s="53"/>
      <c r="B595" s="53"/>
      <c r="C595" s="29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</row>
    <row r="596" spans="1:26" ht="15.75" customHeight="1">
      <c r="A596" s="53"/>
      <c r="B596" s="53"/>
      <c r="C596" s="29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</row>
    <row r="597" spans="1:26" ht="15.75" customHeight="1">
      <c r="A597" s="53"/>
      <c r="B597" s="53"/>
      <c r="C597" s="29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</row>
    <row r="598" spans="1:26" ht="15.75" customHeight="1">
      <c r="A598" s="53"/>
      <c r="B598" s="53"/>
      <c r="C598" s="29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</row>
    <row r="599" spans="1:26" ht="15.75" customHeight="1">
      <c r="A599" s="53"/>
      <c r="B599" s="53"/>
      <c r="C599" s="29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</row>
    <row r="600" spans="1:26" ht="15.75" customHeight="1">
      <c r="A600" s="53"/>
      <c r="B600" s="53"/>
      <c r="C600" s="29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</row>
    <row r="601" spans="1:26" ht="15.75" customHeight="1">
      <c r="A601" s="53"/>
      <c r="B601" s="53"/>
      <c r="C601" s="29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</row>
    <row r="602" spans="1:26" ht="15.75" customHeight="1">
      <c r="A602" s="53"/>
      <c r="B602" s="53"/>
      <c r="C602" s="29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</row>
    <row r="603" spans="1:26" ht="15.75" customHeight="1">
      <c r="A603" s="53"/>
      <c r="B603" s="53"/>
      <c r="C603" s="29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</row>
    <row r="604" spans="1:26" ht="15.75" customHeight="1">
      <c r="A604" s="53"/>
      <c r="B604" s="53"/>
      <c r="C604" s="29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</row>
    <row r="605" spans="1:26" ht="15.75" customHeight="1">
      <c r="A605" s="53"/>
      <c r="B605" s="53"/>
      <c r="C605" s="29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</row>
    <row r="606" spans="1:26" ht="15.75" customHeight="1">
      <c r="A606" s="53"/>
      <c r="B606" s="53"/>
      <c r="C606" s="29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</row>
    <row r="607" spans="1:26" ht="15.75" customHeight="1">
      <c r="A607" s="53"/>
      <c r="B607" s="53"/>
      <c r="C607" s="29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</row>
    <row r="608" spans="1:26" ht="15.75" customHeight="1">
      <c r="A608" s="53"/>
      <c r="B608" s="53"/>
      <c r="C608" s="29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</row>
    <row r="609" spans="1:26" ht="15.75" customHeight="1">
      <c r="A609" s="53"/>
      <c r="B609" s="53"/>
      <c r="C609" s="29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</row>
    <row r="610" spans="1:26" ht="15.75" customHeight="1">
      <c r="A610" s="53"/>
      <c r="B610" s="53"/>
      <c r="C610" s="29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</row>
    <row r="611" spans="1:26" ht="15.75" customHeight="1">
      <c r="A611" s="53"/>
      <c r="B611" s="53"/>
      <c r="C611" s="29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</row>
    <row r="612" spans="1:26" ht="15.75" customHeight="1">
      <c r="A612" s="53"/>
      <c r="B612" s="53"/>
      <c r="C612" s="29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</row>
    <row r="613" spans="1:26" ht="15.75" customHeight="1">
      <c r="A613" s="53"/>
      <c r="B613" s="53"/>
      <c r="C613" s="29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</row>
    <row r="614" spans="1:26" ht="15.75" customHeight="1">
      <c r="A614" s="53"/>
      <c r="B614" s="53"/>
      <c r="C614" s="29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</row>
    <row r="615" spans="1:26" ht="15.75" customHeight="1">
      <c r="A615" s="53"/>
      <c r="B615" s="53"/>
      <c r="C615" s="29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</row>
    <row r="616" spans="1:26" ht="15.75" customHeight="1">
      <c r="A616" s="53"/>
      <c r="B616" s="53"/>
      <c r="C616" s="29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</row>
    <row r="617" spans="1:26" ht="15.75" customHeight="1">
      <c r="A617" s="53"/>
      <c r="B617" s="53"/>
      <c r="C617" s="29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</row>
    <row r="618" spans="1:26" ht="15.75" customHeight="1">
      <c r="A618" s="53"/>
      <c r="B618" s="53"/>
      <c r="C618" s="29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</row>
    <row r="619" spans="1:26" ht="15.75" customHeight="1">
      <c r="A619" s="53"/>
      <c r="B619" s="53"/>
      <c r="C619" s="29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</row>
    <row r="620" spans="1:26" ht="15.75" customHeight="1">
      <c r="A620" s="53"/>
      <c r="B620" s="53"/>
      <c r="C620" s="29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</row>
    <row r="621" spans="1:26" ht="15.75" customHeight="1">
      <c r="A621" s="53"/>
      <c r="B621" s="53"/>
      <c r="C621" s="29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</row>
    <row r="622" spans="1:26" ht="15.75" customHeight="1">
      <c r="A622" s="53"/>
      <c r="B622" s="53"/>
      <c r="C622" s="29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</row>
    <row r="623" spans="1:26" ht="15.75" customHeight="1">
      <c r="A623" s="53"/>
      <c r="B623" s="53"/>
      <c r="C623" s="29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</row>
    <row r="624" spans="1:26" ht="15.75" customHeight="1">
      <c r="A624" s="53"/>
      <c r="B624" s="53"/>
      <c r="C624" s="29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</row>
    <row r="625" spans="1:26" ht="15.75" customHeight="1">
      <c r="A625" s="53"/>
      <c r="B625" s="53"/>
      <c r="C625" s="29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</row>
    <row r="626" spans="1:26" ht="15.75" customHeight="1">
      <c r="A626" s="53"/>
      <c r="B626" s="53"/>
      <c r="C626" s="29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</row>
    <row r="627" spans="1:26" ht="15.75" customHeight="1">
      <c r="A627" s="53"/>
      <c r="B627" s="53"/>
      <c r="C627" s="29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</row>
    <row r="628" spans="1:26" ht="15.75" customHeight="1">
      <c r="A628" s="53"/>
      <c r="B628" s="53"/>
      <c r="C628" s="29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</row>
    <row r="629" spans="1:26" ht="15.75" customHeight="1">
      <c r="A629" s="53"/>
      <c r="B629" s="53"/>
      <c r="C629" s="29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</row>
    <row r="630" spans="1:26" ht="15.75" customHeight="1">
      <c r="A630" s="53"/>
      <c r="B630" s="53"/>
      <c r="C630" s="29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</row>
    <row r="631" spans="1:26" ht="15.75" customHeight="1">
      <c r="A631" s="53"/>
      <c r="B631" s="53"/>
      <c r="C631" s="29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</row>
    <row r="632" spans="1:26" ht="15.75" customHeight="1">
      <c r="A632" s="53"/>
      <c r="B632" s="53"/>
      <c r="C632" s="29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</row>
    <row r="633" spans="1:26" ht="15.75" customHeight="1">
      <c r="A633" s="53"/>
      <c r="B633" s="53"/>
      <c r="C633" s="29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</row>
    <row r="634" spans="1:26" ht="15.75" customHeight="1">
      <c r="A634" s="53"/>
      <c r="B634" s="53"/>
      <c r="C634" s="29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</row>
    <row r="635" spans="1:26" ht="15.75" customHeight="1">
      <c r="A635" s="53"/>
      <c r="B635" s="53"/>
      <c r="C635" s="29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</row>
    <row r="636" spans="1:26" ht="15.75" customHeight="1">
      <c r="A636" s="53"/>
      <c r="B636" s="53"/>
      <c r="C636" s="29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</row>
    <row r="637" spans="1:26" ht="15.75" customHeight="1">
      <c r="A637" s="53"/>
      <c r="B637" s="53"/>
      <c r="C637" s="29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</row>
    <row r="638" spans="1:26" ht="15.75" customHeight="1">
      <c r="A638" s="53"/>
      <c r="B638" s="53"/>
      <c r="C638" s="29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</row>
    <row r="639" spans="1:26" ht="15.75" customHeight="1">
      <c r="A639" s="53"/>
      <c r="B639" s="53"/>
      <c r="C639" s="29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</row>
    <row r="640" spans="1:26" ht="15.75" customHeight="1">
      <c r="A640" s="53"/>
      <c r="B640" s="53"/>
      <c r="C640" s="29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</row>
    <row r="641" spans="1:26" ht="15.75" customHeight="1">
      <c r="A641" s="53"/>
      <c r="B641" s="53"/>
      <c r="C641" s="29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</row>
    <row r="642" spans="1:26" ht="15.75" customHeight="1">
      <c r="A642" s="53"/>
      <c r="B642" s="53"/>
      <c r="C642" s="29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</row>
    <row r="643" spans="1:26" ht="15.75" customHeight="1">
      <c r="A643" s="53"/>
      <c r="B643" s="53"/>
      <c r="C643" s="29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</row>
    <row r="644" spans="1:26" ht="15.75" customHeight="1">
      <c r="A644" s="53"/>
      <c r="B644" s="53"/>
      <c r="C644" s="29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</row>
    <row r="645" spans="1:26" ht="15.75" customHeight="1">
      <c r="A645" s="53"/>
      <c r="B645" s="53"/>
      <c r="C645" s="29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</row>
    <row r="646" spans="1:26" ht="15.75" customHeight="1">
      <c r="A646" s="53"/>
      <c r="B646" s="53"/>
      <c r="C646" s="29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</row>
    <row r="647" spans="1:26" ht="15.75" customHeight="1">
      <c r="A647" s="53"/>
      <c r="B647" s="53"/>
      <c r="C647" s="29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</row>
    <row r="648" spans="1:26" ht="15.75" customHeight="1">
      <c r="A648" s="53"/>
      <c r="B648" s="53"/>
      <c r="C648" s="29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</row>
    <row r="649" spans="1:26" ht="15.75" customHeight="1">
      <c r="A649" s="53"/>
      <c r="B649" s="53"/>
      <c r="C649" s="29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</row>
    <row r="650" spans="1:26" ht="15.75" customHeight="1">
      <c r="A650" s="53"/>
      <c r="B650" s="53"/>
      <c r="C650" s="29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</row>
    <row r="651" spans="1:26" ht="15.75" customHeight="1">
      <c r="A651" s="53"/>
      <c r="B651" s="53"/>
      <c r="C651" s="29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</row>
    <row r="652" spans="1:26" ht="15.75" customHeight="1">
      <c r="A652" s="53"/>
      <c r="B652" s="53"/>
      <c r="C652" s="29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</row>
    <row r="653" spans="1:26" ht="15.75" customHeight="1">
      <c r="A653" s="53"/>
      <c r="B653" s="53"/>
      <c r="C653" s="29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</row>
    <row r="654" spans="1:26" ht="15.75" customHeight="1">
      <c r="A654" s="53"/>
      <c r="B654" s="53"/>
      <c r="C654" s="29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</row>
    <row r="655" spans="1:26" ht="15.75" customHeight="1">
      <c r="A655" s="53"/>
      <c r="B655" s="53"/>
      <c r="C655" s="29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</row>
    <row r="656" spans="1:26" ht="15.75" customHeight="1">
      <c r="A656" s="53"/>
      <c r="B656" s="53"/>
      <c r="C656" s="29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</row>
    <row r="657" spans="1:26" ht="15.75" customHeight="1">
      <c r="A657" s="53"/>
      <c r="B657" s="53"/>
      <c r="C657" s="29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</row>
    <row r="658" spans="1:26" ht="15.75" customHeight="1">
      <c r="A658" s="53"/>
      <c r="B658" s="53"/>
      <c r="C658" s="29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</row>
    <row r="659" spans="1:26" ht="15.75" customHeight="1">
      <c r="A659" s="53"/>
      <c r="B659" s="53"/>
      <c r="C659" s="29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</row>
    <row r="660" spans="1:26" ht="15.75" customHeight="1">
      <c r="A660" s="53"/>
      <c r="B660" s="53"/>
      <c r="C660" s="29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</row>
    <row r="661" spans="1:26" ht="15.75" customHeight="1">
      <c r="A661" s="53"/>
      <c r="B661" s="53"/>
      <c r="C661" s="29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</row>
    <row r="662" spans="1:26" ht="15.75" customHeight="1">
      <c r="A662" s="53"/>
      <c r="B662" s="53"/>
      <c r="C662" s="29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</row>
    <row r="663" spans="1:26" ht="15.75" customHeight="1">
      <c r="A663" s="53"/>
      <c r="B663" s="53"/>
      <c r="C663" s="29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</row>
    <row r="664" spans="1:26" ht="15.75" customHeight="1">
      <c r="A664" s="53"/>
      <c r="B664" s="53"/>
      <c r="C664" s="29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</row>
    <row r="665" spans="1:26" ht="15.75" customHeight="1">
      <c r="A665" s="53"/>
      <c r="B665" s="53"/>
      <c r="C665" s="29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</row>
    <row r="666" spans="1:26" ht="15.75" customHeight="1">
      <c r="A666" s="53"/>
      <c r="B666" s="53"/>
      <c r="C666" s="29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</row>
    <row r="667" spans="1:26" ht="15.75" customHeight="1">
      <c r="A667" s="53"/>
      <c r="B667" s="53"/>
      <c r="C667" s="29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</row>
    <row r="668" spans="1:26" ht="15.75" customHeight="1">
      <c r="A668" s="53"/>
      <c r="B668" s="53"/>
      <c r="C668" s="29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</row>
    <row r="669" spans="1:26" ht="15.75" customHeight="1">
      <c r="A669" s="53"/>
      <c r="B669" s="53"/>
      <c r="C669" s="29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</row>
    <row r="670" spans="1:26" ht="15.75" customHeight="1">
      <c r="A670" s="53"/>
      <c r="B670" s="53"/>
      <c r="C670" s="29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</row>
    <row r="671" spans="1:26" ht="15.75" customHeight="1">
      <c r="A671" s="53"/>
      <c r="B671" s="53"/>
      <c r="C671" s="29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</row>
    <row r="672" spans="1:26" ht="15.75" customHeight="1">
      <c r="A672" s="53"/>
      <c r="B672" s="53"/>
      <c r="C672" s="29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</row>
    <row r="673" spans="1:26" ht="15.75" customHeight="1">
      <c r="A673" s="53"/>
      <c r="B673" s="53"/>
      <c r="C673" s="29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</row>
    <row r="674" spans="1:26" ht="15.75" customHeight="1">
      <c r="A674" s="53"/>
      <c r="B674" s="53"/>
      <c r="C674" s="29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</row>
    <row r="675" spans="1:26" ht="15.75" customHeight="1">
      <c r="A675" s="53"/>
      <c r="B675" s="53"/>
      <c r="C675" s="29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</row>
    <row r="676" spans="1:26" ht="15.75" customHeight="1">
      <c r="A676" s="53"/>
      <c r="B676" s="53"/>
      <c r="C676" s="29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</row>
    <row r="677" spans="1:26" ht="15.75" customHeight="1">
      <c r="A677" s="53"/>
      <c r="B677" s="53"/>
      <c r="C677" s="29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</row>
    <row r="678" spans="1:26" ht="15.75" customHeight="1">
      <c r="A678" s="53"/>
      <c r="B678" s="53"/>
      <c r="C678" s="29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</row>
    <row r="679" spans="1:26" ht="15.75" customHeight="1">
      <c r="A679" s="53"/>
      <c r="B679" s="53"/>
      <c r="C679" s="29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</row>
    <row r="680" spans="1:26" ht="15.75" customHeight="1">
      <c r="A680" s="53"/>
      <c r="B680" s="53"/>
      <c r="C680" s="29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</row>
    <row r="681" spans="1:26" ht="15.75" customHeight="1">
      <c r="A681" s="53"/>
      <c r="B681" s="53"/>
      <c r="C681" s="29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</row>
    <row r="682" spans="1:26" ht="15.75" customHeight="1">
      <c r="A682" s="53"/>
      <c r="B682" s="53"/>
      <c r="C682" s="29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</row>
    <row r="683" spans="1:26" ht="15.75" customHeight="1">
      <c r="A683" s="53"/>
      <c r="B683" s="53"/>
      <c r="C683" s="29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</row>
    <row r="684" spans="1:26" ht="15.75" customHeight="1">
      <c r="A684" s="53"/>
      <c r="B684" s="53"/>
      <c r="C684" s="29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</row>
    <row r="685" spans="1:26" ht="15.75" customHeight="1">
      <c r="A685" s="53"/>
      <c r="B685" s="53"/>
      <c r="C685" s="29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</row>
    <row r="686" spans="1:26" ht="15.75" customHeight="1">
      <c r="A686" s="53"/>
      <c r="B686" s="53"/>
      <c r="C686" s="29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</row>
    <row r="687" spans="1:26" ht="15.75" customHeight="1">
      <c r="A687" s="53"/>
      <c r="B687" s="53"/>
      <c r="C687" s="29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</row>
    <row r="688" spans="1:26" ht="15.75" customHeight="1">
      <c r="A688" s="53"/>
      <c r="B688" s="53"/>
      <c r="C688" s="29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</row>
    <row r="689" spans="1:26" ht="15.75" customHeight="1">
      <c r="A689" s="53"/>
      <c r="B689" s="53"/>
      <c r="C689" s="29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</row>
    <row r="690" spans="1:26" ht="15.75" customHeight="1">
      <c r="A690" s="53"/>
      <c r="B690" s="53"/>
      <c r="C690" s="29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</row>
    <row r="691" spans="1:26" ht="15.75" customHeight="1">
      <c r="A691" s="53"/>
      <c r="B691" s="53"/>
      <c r="C691" s="29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</row>
    <row r="692" spans="1:26" ht="15.75" customHeight="1">
      <c r="A692" s="53"/>
      <c r="B692" s="53"/>
      <c r="C692" s="29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</row>
    <row r="693" spans="1:26" ht="15.75" customHeight="1">
      <c r="A693" s="53"/>
      <c r="B693" s="53"/>
      <c r="C693" s="29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</row>
    <row r="694" spans="1:26" ht="15.75" customHeight="1">
      <c r="A694" s="53"/>
      <c r="B694" s="53"/>
      <c r="C694" s="29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</row>
    <row r="695" spans="1:26" ht="15.75" customHeight="1">
      <c r="A695" s="53"/>
      <c r="B695" s="53"/>
      <c r="C695" s="29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</row>
    <row r="696" spans="1:26" ht="15.75" customHeight="1">
      <c r="A696" s="53"/>
      <c r="B696" s="53"/>
      <c r="C696" s="29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</row>
    <row r="697" spans="1:26" ht="15.75" customHeight="1">
      <c r="A697" s="53"/>
      <c r="B697" s="53"/>
      <c r="C697" s="29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</row>
    <row r="698" spans="1:26" ht="15.75" customHeight="1">
      <c r="A698" s="53"/>
      <c r="B698" s="53"/>
      <c r="C698" s="29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</row>
    <row r="699" spans="1:26" ht="15.75" customHeight="1">
      <c r="A699" s="53"/>
      <c r="B699" s="53"/>
      <c r="C699" s="29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</row>
    <row r="700" spans="1:26" ht="15.75" customHeight="1">
      <c r="A700" s="53"/>
      <c r="B700" s="53"/>
      <c r="C700" s="29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</row>
    <row r="701" spans="1:26" ht="15.75" customHeight="1">
      <c r="A701" s="53"/>
      <c r="B701" s="53"/>
      <c r="C701" s="29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</row>
    <row r="702" spans="1:26" ht="15.75" customHeight="1">
      <c r="A702" s="53"/>
      <c r="B702" s="53"/>
      <c r="C702" s="29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</row>
    <row r="703" spans="1:26" ht="15.75" customHeight="1">
      <c r="A703" s="53"/>
      <c r="B703" s="53"/>
      <c r="C703" s="29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</row>
    <row r="704" spans="1:26" ht="15.75" customHeight="1">
      <c r="A704" s="53"/>
      <c r="B704" s="53"/>
      <c r="C704" s="29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</row>
    <row r="705" spans="1:26" ht="15.75" customHeight="1">
      <c r="A705" s="53"/>
      <c r="B705" s="53"/>
      <c r="C705" s="29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</row>
    <row r="706" spans="1:26" ht="15.75" customHeight="1">
      <c r="A706" s="53"/>
      <c r="B706" s="53"/>
      <c r="C706" s="29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</row>
    <row r="707" spans="1:26" ht="15.75" customHeight="1">
      <c r="A707" s="53"/>
      <c r="B707" s="53"/>
      <c r="C707" s="29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</row>
    <row r="708" spans="1:26" ht="15.75" customHeight="1">
      <c r="A708" s="53"/>
      <c r="B708" s="53"/>
      <c r="C708" s="29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</row>
    <row r="709" spans="1:26" ht="15.75" customHeight="1">
      <c r="A709" s="53"/>
      <c r="B709" s="53"/>
      <c r="C709" s="29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</row>
    <row r="710" spans="1:26" ht="15.75" customHeight="1">
      <c r="A710" s="53"/>
      <c r="B710" s="53"/>
      <c r="C710" s="29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</row>
    <row r="711" spans="1:26" ht="15.75" customHeight="1">
      <c r="A711" s="53"/>
      <c r="B711" s="53"/>
      <c r="C711" s="29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</row>
    <row r="712" spans="1:26" ht="15.75" customHeight="1">
      <c r="A712" s="53"/>
      <c r="B712" s="53"/>
      <c r="C712" s="29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</row>
    <row r="713" spans="1:26" ht="15.75" customHeight="1">
      <c r="A713" s="53"/>
      <c r="B713" s="53"/>
      <c r="C713" s="29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</row>
    <row r="714" spans="1:26" ht="15.75" customHeight="1">
      <c r="A714" s="53"/>
      <c r="B714" s="53"/>
      <c r="C714" s="29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</row>
    <row r="715" spans="1:26" ht="15.75" customHeight="1">
      <c r="A715" s="53"/>
      <c r="B715" s="53"/>
      <c r="C715" s="29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</row>
    <row r="716" spans="1:26" ht="15.75" customHeight="1">
      <c r="A716" s="53"/>
      <c r="B716" s="53"/>
      <c r="C716" s="29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</row>
    <row r="717" spans="1:26" ht="15.75" customHeight="1">
      <c r="A717" s="53"/>
      <c r="B717" s="53"/>
      <c r="C717" s="29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</row>
    <row r="718" spans="1:26" ht="15.75" customHeight="1">
      <c r="A718" s="53"/>
      <c r="B718" s="53"/>
      <c r="C718" s="29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</row>
    <row r="719" spans="1:26" ht="15.75" customHeight="1">
      <c r="A719" s="53"/>
      <c r="B719" s="53"/>
      <c r="C719" s="29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</row>
    <row r="720" spans="1:26" ht="15.75" customHeight="1">
      <c r="A720" s="53"/>
      <c r="B720" s="53"/>
      <c r="C720" s="29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</row>
    <row r="721" spans="1:26" ht="15.75" customHeight="1">
      <c r="A721" s="53"/>
      <c r="B721" s="53"/>
      <c r="C721" s="29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</row>
    <row r="722" spans="1:26" ht="15.75" customHeight="1">
      <c r="A722" s="53"/>
      <c r="B722" s="53"/>
      <c r="C722" s="29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</row>
    <row r="723" spans="1:26" ht="15.75" customHeight="1">
      <c r="A723" s="53"/>
      <c r="B723" s="53"/>
      <c r="C723" s="29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</row>
    <row r="724" spans="1:26" ht="15.75" customHeight="1">
      <c r="A724" s="53"/>
      <c r="B724" s="53"/>
      <c r="C724" s="29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</row>
    <row r="725" spans="1:26" ht="15.75" customHeight="1">
      <c r="A725" s="53"/>
      <c r="B725" s="53"/>
      <c r="C725" s="29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</row>
    <row r="726" spans="1:26" ht="15.75" customHeight="1">
      <c r="A726" s="53"/>
      <c r="B726" s="53"/>
      <c r="C726" s="29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</row>
    <row r="727" spans="1:26" ht="15.75" customHeight="1">
      <c r="A727" s="53"/>
      <c r="B727" s="53"/>
      <c r="C727" s="29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</row>
    <row r="728" spans="1:26" ht="15.75" customHeight="1">
      <c r="A728" s="53"/>
      <c r="B728" s="53"/>
      <c r="C728" s="29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</row>
    <row r="729" spans="1:26" ht="15.75" customHeight="1">
      <c r="A729" s="53"/>
      <c r="B729" s="53"/>
      <c r="C729" s="29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</row>
    <row r="730" spans="1:26" ht="15.75" customHeight="1">
      <c r="A730" s="53"/>
      <c r="B730" s="53"/>
      <c r="C730" s="29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</row>
    <row r="731" spans="1:26" ht="15.75" customHeight="1">
      <c r="A731" s="53"/>
      <c r="B731" s="53"/>
      <c r="C731" s="29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</row>
    <row r="732" spans="1:26" ht="15.75" customHeight="1">
      <c r="A732" s="53"/>
      <c r="B732" s="53"/>
      <c r="C732" s="29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</row>
    <row r="733" spans="1:26" ht="15.75" customHeight="1">
      <c r="A733" s="53"/>
      <c r="B733" s="53"/>
      <c r="C733" s="29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</row>
    <row r="734" spans="1:26" ht="15.75" customHeight="1">
      <c r="A734" s="53"/>
      <c r="B734" s="53"/>
      <c r="C734" s="29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</row>
    <row r="735" spans="1:26" ht="15.75" customHeight="1">
      <c r="A735" s="53"/>
      <c r="B735" s="53"/>
      <c r="C735" s="29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</row>
    <row r="736" spans="1:26" ht="15.75" customHeight="1">
      <c r="A736" s="53"/>
      <c r="B736" s="53"/>
      <c r="C736" s="29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</row>
    <row r="737" spans="1:26" ht="15.75" customHeight="1">
      <c r="A737" s="53"/>
      <c r="B737" s="53"/>
      <c r="C737" s="29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</row>
    <row r="738" spans="1:26" ht="15.75" customHeight="1">
      <c r="A738" s="53"/>
      <c r="B738" s="53"/>
      <c r="C738" s="29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</row>
    <row r="739" spans="1:26" ht="15.75" customHeight="1">
      <c r="A739" s="53"/>
      <c r="B739" s="53"/>
      <c r="C739" s="29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</row>
    <row r="740" spans="1:26" ht="15.75" customHeight="1">
      <c r="A740" s="53"/>
      <c r="B740" s="53"/>
      <c r="C740" s="29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</row>
    <row r="741" spans="1:26" ht="15.75" customHeight="1">
      <c r="A741" s="53"/>
      <c r="B741" s="53"/>
      <c r="C741" s="29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</row>
    <row r="742" spans="1:26" ht="15.75" customHeight="1">
      <c r="A742" s="53"/>
      <c r="B742" s="53"/>
      <c r="C742" s="29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</row>
    <row r="743" spans="1:26" ht="15.75" customHeight="1">
      <c r="A743" s="53"/>
      <c r="B743" s="53"/>
      <c r="C743" s="29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</row>
    <row r="744" spans="1:26" ht="15.75" customHeight="1">
      <c r="A744" s="53"/>
      <c r="B744" s="53"/>
      <c r="C744" s="29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</row>
    <row r="745" spans="1:26" ht="15.75" customHeight="1">
      <c r="A745" s="53"/>
      <c r="B745" s="53"/>
      <c r="C745" s="29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</row>
    <row r="746" spans="1:26" ht="15.75" customHeight="1">
      <c r="A746" s="53"/>
      <c r="B746" s="53"/>
      <c r="C746" s="29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</row>
    <row r="747" spans="1:26" ht="15.75" customHeight="1">
      <c r="A747" s="53"/>
      <c r="B747" s="53"/>
      <c r="C747" s="29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</row>
    <row r="748" spans="1:26" ht="15.75" customHeight="1">
      <c r="A748" s="53"/>
      <c r="B748" s="53"/>
      <c r="C748" s="29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</row>
    <row r="749" spans="1:26" ht="15.75" customHeight="1">
      <c r="A749" s="53"/>
      <c r="B749" s="53"/>
      <c r="C749" s="29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</row>
    <row r="750" spans="1:26" ht="15.75" customHeight="1">
      <c r="A750" s="53"/>
      <c r="B750" s="53"/>
      <c r="C750" s="29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</row>
    <row r="751" spans="1:26" ht="15.75" customHeight="1">
      <c r="A751" s="53"/>
      <c r="B751" s="53"/>
      <c r="C751" s="29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</row>
    <row r="752" spans="1:26" ht="15.75" customHeight="1">
      <c r="A752" s="53"/>
      <c r="B752" s="53"/>
      <c r="C752" s="29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</row>
    <row r="753" spans="1:26" ht="15.75" customHeight="1">
      <c r="A753" s="53"/>
      <c r="B753" s="53"/>
      <c r="C753" s="29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</row>
    <row r="754" spans="1:26" ht="15.75" customHeight="1">
      <c r="A754" s="53"/>
      <c r="B754" s="53"/>
      <c r="C754" s="29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</row>
    <row r="755" spans="1:26" ht="15.75" customHeight="1">
      <c r="A755" s="53"/>
      <c r="B755" s="53"/>
      <c r="C755" s="29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</row>
    <row r="756" spans="1:26" ht="15.75" customHeight="1">
      <c r="A756" s="53"/>
      <c r="B756" s="53"/>
      <c r="C756" s="29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</row>
    <row r="757" spans="1:26" ht="15.75" customHeight="1">
      <c r="A757" s="53"/>
      <c r="B757" s="53"/>
      <c r="C757" s="29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</row>
    <row r="758" spans="1:26" ht="15.75" customHeight="1">
      <c r="A758" s="53"/>
      <c r="B758" s="53"/>
      <c r="C758" s="29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</row>
    <row r="759" spans="1:26" ht="15.75" customHeight="1">
      <c r="A759" s="53"/>
      <c r="B759" s="53"/>
      <c r="C759" s="29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</row>
    <row r="760" spans="1:26" ht="15.75" customHeight="1">
      <c r="A760" s="53"/>
      <c r="B760" s="53"/>
      <c r="C760" s="29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</row>
    <row r="761" spans="1:26" ht="15.75" customHeight="1">
      <c r="A761" s="53"/>
      <c r="B761" s="53"/>
      <c r="C761" s="29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</row>
    <row r="762" spans="1:26" ht="15.75" customHeight="1">
      <c r="A762" s="53"/>
      <c r="B762" s="53"/>
      <c r="C762" s="29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</row>
    <row r="763" spans="1:26" ht="15.75" customHeight="1">
      <c r="A763" s="53"/>
      <c r="B763" s="53"/>
      <c r="C763" s="29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</row>
    <row r="764" spans="1:26" ht="15.75" customHeight="1">
      <c r="A764" s="53"/>
      <c r="B764" s="53"/>
      <c r="C764" s="29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</row>
    <row r="765" spans="1:26" ht="15.75" customHeight="1">
      <c r="A765" s="53"/>
      <c r="B765" s="53"/>
      <c r="C765" s="29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</row>
    <row r="766" spans="1:26" ht="15.75" customHeight="1">
      <c r="A766" s="53"/>
      <c r="B766" s="53"/>
      <c r="C766" s="29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</row>
    <row r="767" spans="1:26" ht="15.75" customHeight="1">
      <c r="A767" s="53"/>
      <c r="B767" s="53"/>
      <c r="C767" s="29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</row>
    <row r="768" spans="1:26" ht="15.75" customHeight="1">
      <c r="A768" s="53"/>
      <c r="B768" s="53"/>
      <c r="C768" s="29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</row>
    <row r="769" spans="1:26" ht="15.75" customHeight="1">
      <c r="A769" s="53"/>
      <c r="B769" s="53"/>
      <c r="C769" s="29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</row>
    <row r="770" spans="1:26" ht="15.75" customHeight="1">
      <c r="A770" s="53"/>
      <c r="B770" s="53"/>
      <c r="C770" s="29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</row>
    <row r="771" spans="1:26" ht="15.75" customHeight="1">
      <c r="A771" s="53"/>
      <c r="B771" s="53"/>
      <c r="C771" s="29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</row>
    <row r="772" spans="1:26" ht="15.75" customHeight="1">
      <c r="A772" s="53"/>
      <c r="B772" s="53"/>
      <c r="C772" s="29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</row>
    <row r="773" spans="1:26" ht="15.75" customHeight="1">
      <c r="A773" s="53"/>
      <c r="B773" s="53"/>
      <c r="C773" s="29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</row>
    <row r="774" spans="1:26" ht="15.75" customHeight="1">
      <c r="A774" s="53"/>
      <c r="B774" s="53"/>
      <c r="C774" s="29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</row>
    <row r="775" spans="1:26" ht="15.75" customHeight="1">
      <c r="A775" s="53"/>
      <c r="B775" s="53"/>
      <c r="C775" s="29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</row>
    <row r="776" spans="1:26" ht="15.75" customHeight="1">
      <c r="A776" s="53"/>
      <c r="B776" s="53"/>
      <c r="C776" s="29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</row>
    <row r="777" spans="1:26" ht="15.75" customHeight="1">
      <c r="A777" s="53"/>
      <c r="B777" s="53"/>
      <c r="C777" s="29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</row>
    <row r="778" spans="1:26" ht="15.75" customHeight="1">
      <c r="A778" s="53"/>
      <c r="B778" s="53"/>
      <c r="C778" s="29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</row>
    <row r="779" spans="1:26" ht="15.75" customHeight="1">
      <c r="A779" s="53"/>
      <c r="B779" s="53"/>
      <c r="C779" s="29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</row>
    <row r="780" spans="1:26" ht="15.75" customHeight="1">
      <c r="A780" s="53"/>
      <c r="B780" s="53"/>
      <c r="C780" s="29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</row>
    <row r="781" spans="1:26" ht="15.75" customHeight="1">
      <c r="A781" s="53"/>
      <c r="B781" s="53"/>
      <c r="C781" s="29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</row>
    <row r="782" spans="1:26" ht="15.75" customHeight="1">
      <c r="A782" s="53"/>
      <c r="B782" s="53"/>
      <c r="C782" s="29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</row>
    <row r="783" spans="1:26" ht="15.75" customHeight="1">
      <c r="A783" s="53"/>
      <c r="B783" s="53"/>
      <c r="C783" s="29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</row>
    <row r="784" spans="1:26" ht="15.75" customHeight="1">
      <c r="A784" s="53"/>
      <c r="B784" s="53"/>
      <c r="C784" s="29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</row>
    <row r="785" spans="1:26" ht="15.75" customHeight="1">
      <c r="A785" s="53"/>
      <c r="B785" s="53"/>
      <c r="C785" s="29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</row>
    <row r="786" spans="1:26" ht="15.75" customHeight="1">
      <c r="A786" s="53"/>
      <c r="B786" s="53"/>
      <c r="C786" s="29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</row>
    <row r="787" spans="1:26" ht="15.75" customHeight="1">
      <c r="A787" s="53"/>
      <c r="B787" s="53"/>
      <c r="C787" s="29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</row>
    <row r="788" spans="1:26" ht="15.75" customHeight="1">
      <c r="A788" s="53"/>
      <c r="B788" s="53"/>
      <c r="C788" s="29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</row>
    <row r="789" spans="1:26" ht="15.75" customHeight="1">
      <c r="A789" s="53"/>
      <c r="B789" s="53"/>
      <c r="C789" s="29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</row>
    <row r="790" spans="1:26" ht="15.75" customHeight="1">
      <c r="A790" s="53"/>
      <c r="B790" s="53"/>
      <c r="C790" s="29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</row>
    <row r="791" spans="1:26" ht="15.75" customHeight="1">
      <c r="A791" s="53"/>
      <c r="B791" s="53"/>
      <c r="C791" s="29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</row>
    <row r="792" spans="1:26" ht="15.75" customHeight="1">
      <c r="A792" s="53"/>
      <c r="B792" s="53"/>
      <c r="C792" s="29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</row>
    <row r="793" spans="1:26" ht="15.75" customHeight="1">
      <c r="A793" s="53"/>
      <c r="B793" s="53"/>
      <c r="C793" s="29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</row>
    <row r="794" spans="1:26" ht="15.75" customHeight="1">
      <c r="A794" s="53"/>
      <c r="B794" s="53"/>
      <c r="C794" s="29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</row>
    <row r="795" spans="1:26" ht="15.75" customHeight="1">
      <c r="A795" s="53"/>
      <c r="B795" s="53"/>
      <c r="C795" s="29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</row>
    <row r="796" spans="1:26" ht="15.75" customHeight="1">
      <c r="A796" s="53"/>
      <c r="B796" s="53"/>
      <c r="C796" s="29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</row>
    <row r="797" spans="1:26" ht="15.75" customHeight="1">
      <c r="A797" s="53"/>
      <c r="B797" s="53"/>
      <c r="C797" s="29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</row>
    <row r="798" spans="1:26" ht="15.75" customHeight="1">
      <c r="A798" s="53"/>
      <c r="B798" s="53"/>
      <c r="C798" s="29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</row>
    <row r="799" spans="1:26" ht="15.75" customHeight="1">
      <c r="A799" s="53"/>
      <c r="B799" s="53"/>
      <c r="C799" s="29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</row>
    <row r="800" spans="1:26" ht="15.75" customHeight="1">
      <c r="A800" s="53"/>
      <c r="B800" s="53"/>
      <c r="C800" s="29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</row>
    <row r="801" spans="1:26" ht="15.75" customHeight="1">
      <c r="A801" s="53"/>
      <c r="B801" s="53"/>
      <c r="C801" s="29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</row>
    <row r="802" spans="1:26" ht="15.75" customHeight="1">
      <c r="A802" s="53"/>
      <c r="B802" s="53"/>
      <c r="C802" s="29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</row>
    <row r="803" spans="1:26" ht="15.75" customHeight="1">
      <c r="A803" s="53"/>
      <c r="B803" s="53"/>
      <c r="C803" s="29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</row>
    <row r="804" spans="1:26" ht="15.75" customHeight="1">
      <c r="A804" s="53"/>
      <c r="B804" s="53"/>
      <c r="C804" s="29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</row>
    <row r="805" spans="1:26" ht="15.75" customHeight="1">
      <c r="A805" s="53"/>
      <c r="B805" s="53"/>
      <c r="C805" s="29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</row>
    <row r="806" spans="1:26" ht="15.75" customHeight="1">
      <c r="A806" s="53"/>
      <c r="B806" s="53"/>
      <c r="C806" s="29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</row>
    <row r="807" spans="1:26" ht="15.75" customHeight="1">
      <c r="A807" s="53"/>
      <c r="B807" s="53"/>
      <c r="C807" s="29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</row>
    <row r="808" spans="1:26" ht="15.75" customHeight="1">
      <c r="A808" s="53"/>
      <c r="B808" s="53"/>
      <c r="C808" s="29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</row>
    <row r="809" spans="1:26" ht="15.75" customHeight="1">
      <c r="A809" s="53"/>
      <c r="B809" s="53"/>
      <c r="C809" s="29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</row>
    <row r="810" spans="1:26" ht="15.75" customHeight="1">
      <c r="A810" s="53"/>
      <c r="B810" s="53"/>
      <c r="C810" s="29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</row>
    <row r="811" spans="1:26" ht="15.75" customHeight="1">
      <c r="A811" s="53"/>
      <c r="B811" s="53"/>
      <c r="C811" s="29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</row>
    <row r="812" spans="1:26" ht="15.75" customHeight="1">
      <c r="A812" s="53"/>
      <c r="B812" s="53"/>
      <c r="C812" s="29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</row>
    <row r="813" spans="1:26" ht="15.75" customHeight="1">
      <c r="A813" s="53"/>
      <c r="B813" s="53"/>
      <c r="C813" s="29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</row>
    <row r="814" spans="1:26" ht="15.75" customHeight="1">
      <c r="A814" s="53"/>
      <c r="B814" s="53"/>
      <c r="C814" s="29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</row>
    <row r="815" spans="1:26" ht="15.75" customHeight="1">
      <c r="A815" s="53"/>
      <c r="B815" s="53"/>
      <c r="C815" s="29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</row>
    <row r="816" spans="1:26" ht="15.75" customHeight="1">
      <c r="A816" s="53"/>
      <c r="B816" s="53"/>
      <c r="C816" s="29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</row>
    <row r="817" spans="1:26" ht="15.75" customHeight="1">
      <c r="A817" s="53"/>
      <c r="B817" s="53"/>
      <c r="C817" s="29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</row>
    <row r="818" spans="1:26" ht="15.75" customHeight="1">
      <c r="A818" s="53"/>
      <c r="B818" s="53"/>
      <c r="C818" s="29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</row>
    <row r="819" spans="1:26" ht="15.75" customHeight="1">
      <c r="A819" s="53"/>
      <c r="B819" s="53"/>
      <c r="C819" s="29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</row>
    <row r="820" spans="1:26" ht="15.75" customHeight="1">
      <c r="A820" s="53"/>
      <c r="B820" s="53"/>
      <c r="C820" s="29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</row>
    <row r="821" spans="1:26" ht="15.75" customHeight="1">
      <c r="A821" s="53"/>
      <c r="B821" s="53"/>
      <c r="C821" s="29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</row>
    <row r="822" spans="1:26" ht="15.75" customHeight="1">
      <c r="A822" s="53"/>
      <c r="B822" s="53"/>
      <c r="C822" s="29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</row>
    <row r="823" spans="1:26" ht="15.75" customHeight="1">
      <c r="A823" s="53"/>
      <c r="B823" s="53"/>
      <c r="C823" s="29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</row>
    <row r="824" spans="1:26" ht="15.75" customHeight="1">
      <c r="A824" s="53"/>
      <c r="B824" s="53"/>
      <c r="C824" s="29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</row>
    <row r="825" spans="1:26" ht="15.75" customHeight="1">
      <c r="A825" s="53"/>
      <c r="B825" s="53"/>
      <c r="C825" s="29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</row>
    <row r="826" spans="1:26" ht="15.75" customHeight="1">
      <c r="A826" s="53"/>
      <c r="B826" s="53"/>
      <c r="C826" s="29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</row>
    <row r="827" spans="1:26" ht="15.75" customHeight="1">
      <c r="A827" s="53"/>
      <c r="B827" s="53"/>
      <c r="C827" s="29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</row>
    <row r="828" spans="1:26" ht="15.75" customHeight="1">
      <c r="A828" s="53"/>
      <c r="B828" s="53"/>
      <c r="C828" s="29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</row>
    <row r="829" spans="1:26" ht="15.75" customHeight="1">
      <c r="A829" s="53"/>
      <c r="B829" s="53"/>
      <c r="C829" s="29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</row>
    <row r="830" spans="1:26" ht="15.75" customHeight="1">
      <c r="A830" s="53"/>
      <c r="B830" s="53"/>
      <c r="C830" s="29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</row>
    <row r="831" spans="1:26" ht="15.75" customHeight="1">
      <c r="A831" s="53"/>
      <c r="B831" s="53"/>
      <c r="C831" s="29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</row>
    <row r="832" spans="1:26" ht="15.75" customHeight="1">
      <c r="A832" s="53"/>
      <c r="B832" s="53"/>
      <c r="C832" s="29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</row>
    <row r="833" spans="1:26" ht="15.75" customHeight="1">
      <c r="A833" s="53"/>
      <c r="B833" s="53"/>
      <c r="C833" s="29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</row>
    <row r="834" spans="1:26" ht="15.75" customHeight="1">
      <c r="A834" s="53"/>
      <c r="B834" s="53"/>
      <c r="C834" s="29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</row>
    <row r="835" spans="1:26" ht="15.75" customHeight="1">
      <c r="A835" s="53"/>
      <c r="B835" s="53"/>
      <c r="C835" s="29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</row>
    <row r="836" spans="1:26" ht="15.75" customHeight="1">
      <c r="A836" s="53"/>
      <c r="B836" s="53"/>
      <c r="C836" s="29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</row>
    <row r="837" spans="1:26" ht="15.75" customHeight="1">
      <c r="A837" s="53"/>
      <c r="B837" s="53"/>
      <c r="C837" s="29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</row>
    <row r="838" spans="1:26" ht="15.75" customHeight="1">
      <c r="A838" s="53"/>
      <c r="B838" s="53"/>
      <c r="C838" s="29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</row>
    <row r="839" spans="1:26" ht="15.75" customHeight="1">
      <c r="A839" s="53"/>
      <c r="B839" s="53"/>
      <c r="C839" s="29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</row>
    <row r="840" spans="1:26" ht="15.75" customHeight="1">
      <c r="A840" s="53"/>
      <c r="B840" s="53"/>
      <c r="C840" s="29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</row>
    <row r="841" spans="1:26" ht="15.75" customHeight="1">
      <c r="A841" s="53"/>
      <c r="B841" s="53"/>
      <c r="C841" s="29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</row>
    <row r="842" spans="1:26" ht="15.75" customHeight="1">
      <c r="A842" s="53"/>
      <c r="B842" s="53"/>
      <c r="C842" s="29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</row>
    <row r="843" spans="1:26" ht="15.75" customHeight="1">
      <c r="A843" s="53"/>
      <c r="B843" s="53"/>
      <c r="C843" s="29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</row>
    <row r="844" spans="1:26" ht="15.75" customHeight="1">
      <c r="A844" s="53"/>
      <c r="B844" s="53"/>
      <c r="C844" s="29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</row>
    <row r="845" spans="1:26" ht="15.75" customHeight="1">
      <c r="A845" s="53"/>
      <c r="B845" s="53"/>
      <c r="C845" s="29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</row>
    <row r="846" spans="1:26" ht="15.75" customHeight="1">
      <c r="A846" s="53"/>
      <c r="B846" s="53"/>
      <c r="C846" s="29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</row>
    <row r="847" spans="1:26" ht="15.75" customHeight="1">
      <c r="A847" s="53"/>
      <c r="B847" s="53"/>
      <c r="C847" s="29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</row>
    <row r="848" spans="1:26" ht="15.75" customHeight="1">
      <c r="A848" s="53"/>
      <c r="B848" s="53"/>
      <c r="C848" s="29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</row>
    <row r="849" spans="1:26" ht="15.75" customHeight="1">
      <c r="A849" s="53"/>
      <c r="B849" s="53"/>
      <c r="C849" s="29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</row>
    <row r="850" spans="1:26" ht="15.75" customHeight="1">
      <c r="A850" s="53"/>
      <c r="B850" s="53"/>
      <c r="C850" s="29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</row>
    <row r="851" spans="1:26" ht="15.75" customHeight="1">
      <c r="A851" s="53"/>
      <c r="B851" s="53"/>
      <c r="C851" s="29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</row>
    <row r="852" spans="1:26" ht="15.75" customHeight="1">
      <c r="A852" s="53"/>
      <c r="B852" s="53"/>
      <c r="C852" s="29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</row>
    <row r="853" spans="1:26" ht="15.75" customHeight="1">
      <c r="A853" s="53"/>
      <c r="B853" s="53"/>
      <c r="C853" s="29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</row>
    <row r="854" spans="1:26" ht="15.75" customHeight="1">
      <c r="A854" s="53"/>
      <c r="B854" s="53"/>
      <c r="C854" s="29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</row>
    <row r="855" spans="1:26" ht="15.75" customHeight="1">
      <c r="A855" s="53"/>
      <c r="B855" s="53"/>
      <c r="C855" s="29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</row>
    <row r="856" spans="1:26" ht="15.75" customHeight="1">
      <c r="A856" s="53"/>
      <c r="B856" s="53"/>
      <c r="C856" s="29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</row>
    <row r="857" spans="1:26" ht="15.75" customHeight="1">
      <c r="A857" s="53"/>
      <c r="B857" s="53"/>
      <c r="C857" s="29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</row>
    <row r="858" spans="1:26" ht="15.75" customHeight="1">
      <c r="A858" s="53"/>
      <c r="B858" s="53"/>
      <c r="C858" s="29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</row>
    <row r="859" spans="1:26" ht="15.75" customHeight="1">
      <c r="A859" s="53"/>
      <c r="B859" s="53"/>
      <c r="C859" s="29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</row>
    <row r="860" spans="1:26" ht="15.75" customHeight="1">
      <c r="A860" s="53"/>
      <c r="B860" s="53"/>
      <c r="C860" s="29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</row>
    <row r="861" spans="1:26" ht="15.75" customHeight="1">
      <c r="A861" s="53"/>
      <c r="B861" s="53"/>
      <c r="C861" s="29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</row>
    <row r="862" spans="1:26" ht="15.75" customHeight="1">
      <c r="A862" s="53"/>
      <c r="B862" s="53"/>
      <c r="C862" s="29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</row>
    <row r="863" spans="1:26" ht="15.75" customHeight="1">
      <c r="A863" s="53"/>
      <c r="B863" s="53"/>
      <c r="C863" s="29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</row>
    <row r="864" spans="1:26" ht="15.75" customHeight="1">
      <c r="A864" s="53"/>
      <c r="B864" s="53"/>
      <c r="C864" s="29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</row>
    <row r="865" spans="1:26" ht="15.75" customHeight="1">
      <c r="A865" s="53"/>
      <c r="B865" s="53"/>
      <c r="C865" s="29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</row>
    <row r="866" spans="1:26" ht="15.75" customHeight="1">
      <c r="A866" s="53"/>
      <c r="B866" s="53"/>
      <c r="C866" s="29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</row>
    <row r="867" spans="1:26" ht="15.75" customHeight="1">
      <c r="A867" s="53"/>
      <c r="B867" s="53"/>
      <c r="C867" s="29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</row>
    <row r="868" spans="1:26" ht="15.75" customHeight="1">
      <c r="A868" s="53"/>
      <c r="B868" s="53"/>
      <c r="C868" s="29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</row>
    <row r="869" spans="1:26" ht="15.75" customHeight="1">
      <c r="A869" s="53"/>
      <c r="B869" s="53"/>
      <c r="C869" s="29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</row>
    <row r="870" spans="1:26" ht="15.75" customHeight="1">
      <c r="A870" s="53"/>
      <c r="B870" s="53"/>
      <c r="C870" s="29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</row>
    <row r="871" spans="1:26" ht="15.75" customHeight="1">
      <c r="A871" s="53"/>
      <c r="B871" s="53"/>
      <c r="C871" s="29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</row>
    <row r="872" spans="1:26" ht="15.75" customHeight="1">
      <c r="A872" s="53"/>
      <c r="B872" s="53"/>
      <c r="C872" s="29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</row>
    <row r="873" spans="1:26" ht="15.75" customHeight="1">
      <c r="A873" s="53"/>
      <c r="B873" s="53"/>
      <c r="C873" s="29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</row>
    <row r="874" spans="1:26" ht="15.75" customHeight="1">
      <c r="A874" s="53"/>
      <c r="B874" s="53"/>
      <c r="C874" s="29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</row>
    <row r="875" spans="1:26" ht="15.75" customHeight="1">
      <c r="A875" s="53"/>
      <c r="B875" s="53"/>
      <c r="C875" s="29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</row>
    <row r="876" spans="1:26" ht="15.75" customHeight="1">
      <c r="A876" s="53"/>
      <c r="B876" s="53"/>
      <c r="C876" s="29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</row>
    <row r="877" spans="1:26" ht="15.75" customHeight="1">
      <c r="A877" s="53"/>
      <c r="B877" s="53"/>
      <c r="C877" s="29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</row>
    <row r="878" spans="1:26" ht="15.75" customHeight="1">
      <c r="A878" s="53"/>
      <c r="B878" s="53"/>
      <c r="C878" s="29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</row>
    <row r="879" spans="1:26" ht="15.75" customHeight="1">
      <c r="A879" s="53"/>
      <c r="B879" s="53"/>
      <c r="C879" s="29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</row>
    <row r="880" spans="1:26" ht="15.75" customHeight="1">
      <c r="A880" s="53"/>
      <c r="B880" s="53"/>
      <c r="C880" s="29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</row>
    <row r="881" spans="1:26" ht="15.75" customHeight="1">
      <c r="A881" s="53"/>
      <c r="B881" s="53"/>
      <c r="C881" s="29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</row>
    <row r="882" spans="1:26" ht="15.75" customHeight="1">
      <c r="A882" s="53"/>
      <c r="B882" s="53"/>
      <c r="C882" s="29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</row>
    <row r="883" spans="1:26" ht="15.75" customHeight="1">
      <c r="A883" s="53"/>
      <c r="B883" s="53"/>
      <c r="C883" s="29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</row>
    <row r="884" spans="1:26" ht="15.75" customHeight="1">
      <c r="A884" s="53"/>
      <c r="B884" s="53"/>
      <c r="C884" s="29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</row>
    <row r="885" spans="1:26" ht="15.75" customHeight="1">
      <c r="A885" s="53"/>
      <c r="B885" s="53"/>
      <c r="C885" s="29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</row>
    <row r="886" spans="1:26" ht="15.75" customHeight="1">
      <c r="A886" s="53"/>
      <c r="B886" s="53"/>
      <c r="C886" s="29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</row>
    <row r="887" spans="1:26" ht="15.75" customHeight="1">
      <c r="A887" s="53"/>
      <c r="B887" s="53"/>
      <c r="C887" s="29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</row>
    <row r="888" spans="1:26" ht="15.75" customHeight="1">
      <c r="A888" s="53"/>
      <c r="B888" s="53"/>
      <c r="C888" s="29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</row>
    <row r="889" spans="1:26" ht="15.75" customHeight="1">
      <c r="A889" s="53"/>
      <c r="B889" s="53"/>
      <c r="C889" s="29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</row>
    <row r="890" spans="1:26" ht="15.75" customHeight="1">
      <c r="A890" s="53"/>
      <c r="B890" s="53"/>
      <c r="C890" s="29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</row>
    <row r="891" spans="1:26" ht="15.75" customHeight="1">
      <c r="A891" s="53"/>
      <c r="B891" s="53"/>
      <c r="C891" s="29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</row>
    <row r="892" spans="1:26" ht="15.75" customHeight="1">
      <c r="A892" s="53"/>
      <c r="B892" s="53"/>
      <c r="C892" s="29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</row>
    <row r="893" spans="1:26" ht="15.75" customHeight="1">
      <c r="A893" s="53"/>
      <c r="B893" s="53"/>
      <c r="C893" s="29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</row>
    <row r="894" spans="1:26" ht="15.75" customHeight="1">
      <c r="A894" s="53"/>
      <c r="B894" s="53"/>
      <c r="C894" s="29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</row>
    <row r="895" spans="1:26" ht="15.75" customHeight="1">
      <c r="A895" s="53"/>
      <c r="B895" s="53"/>
      <c r="C895" s="29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</row>
    <row r="896" spans="1:26" ht="15.75" customHeight="1">
      <c r="A896" s="53"/>
      <c r="B896" s="53"/>
      <c r="C896" s="29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</row>
    <row r="897" spans="1:26" ht="15.75" customHeight="1">
      <c r="A897" s="53"/>
      <c r="B897" s="53"/>
      <c r="C897" s="29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</row>
    <row r="898" spans="1:26" ht="15.75" customHeight="1">
      <c r="A898" s="53"/>
      <c r="B898" s="53"/>
      <c r="C898" s="29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</row>
    <row r="899" spans="1:26" ht="15.75" customHeight="1">
      <c r="A899" s="53"/>
      <c r="B899" s="53"/>
      <c r="C899" s="29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</row>
    <row r="900" spans="1:26" ht="15.75" customHeight="1">
      <c r="A900" s="53"/>
      <c r="B900" s="53"/>
      <c r="C900" s="29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</row>
    <row r="901" spans="1:26" ht="15.75" customHeight="1">
      <c r="A901" s="53"/>
      <c r="B901" s="53"/>
      <c r="C901" s="29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</row>
    <row r="902" spans="1:26" ht="15.75" customHeight="1">
      <c r="A902" s="53"/>
      <c r="B902" s="53"/>
      <c r="C902" s="29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</row>
    <row r="903" spans="1:26" ht="15.75" customHeight="1">
      <c r="A903" s="53"/>
      <c r="B903" s="53"/>
      <c r="C903" s="29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</row>
    <row r="904" spans="1:26" ht="15.75" customHeight="1">
      <c r="A904" s="53"/>
      <c r="B904" s="53"/>
      <c r="C904" s="29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</row>
    <row r="905" spans="1:26" ht="15.75" customHeight="1">
      <c r="A905" s="53"/>
      <c r="B905" s="53"/>
      <c r="C905" s="29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</row>
    <row r="906" spans="1:26" ht="15.75" customHeight="1">
      <c r="A906" s="53"/>
      <c r="B906" s="53"/>
      <c r="C906" s="29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</row>
    <row r="907" spans="1:26" ht="15.75" customHeight="1">
      <c r="A907" s="53"/>
      <c r="B907" s="53"/>
      <c r="C907" s="29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</row>
    <row r="908" spans="1:26" ht="15.75" customHeight="1">
      <c r="A908" s="53"/>
      <c r="B908" s="53"/>
      <c r="C908" s="29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</row>
    <row r="909" spans="1:26" ht="15.75" customHeight="1">
      <c r="A909" s="53"/>
      <c r="B909" s="53"/>
      <c r="C909" s="29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</row>
    <row r="910" spans="1:26" ht="15.75" customHeight="1">
      <c r="A910" s="53"/>
      <c r="B910" s="53"/>
      <c r="C910" s="29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</row>
    <row r="911" spans="1:26" ht="15.75" customHeight="1">
      <c r="A911" s="53"/>
      <c r="B911" s="53"/>
      <c r="C911" s="29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</row>
    <row r="912" spans="1:26" ht="15.75" customHeight="1">
      <c r="A912" s="53"/>
      <c r="B912" s="53"/>
      <c r="C912" s="29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</row>
    <row r="913" spans="1:26" ht="15.75" customHeight="1">
      <c r="A913" s="53"/>
      <c r="B913" s="53"/>
      <c r="C913" s="29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</row>
    <row r="914" spans="1:26" ht="15.75" customHeight="1">
      <c r="A914" s="53"/>
      <c r="B914" s="53"/>
      <c r="C914" s="29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</row>
    <row r="915" spans="1:26" ht="15.75" customHeight="1">
      <c r="A915" s="53"/>
      <c r="B915" s="53"/>
      <c r="C915" s="29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</row>
    <row r="916" spans="1:26" ht="15.75" customHeight="1">
      <c r="A916" s="53"/>
      <c r="B916" s="53"/>
      <c r="C916" s="29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</row>
    <row r="917" spans="1:26" ht="15.75" customHeight="1">
      <c r="A917" s="53"/>
      <c r="B917" s="53"/>
      <c r="C917" s="29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</row>
    <row r="918" spans="1:26" ht="15.75" customHeight="1">
      <c r="A918" s="53"/>
      <c r="B918" s="53"/>
      <c r="C918" s="29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</row>
    <row r="919" spans="1:26" ht="15.75" customHeight="1">
      <c r="A919" s="53"/>
      <c r="B919" s="53"/>
      <c r="C919" s="29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</row>
    <row r="920" spans="1:26" ht="15.75" customHeight="1">
      <c r="A920" s="53"/>
      <c r="B920" s="53"/>
      <c r="C920" s="29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</row>
    <row r="921" spans="1:26" ht="15.75" customHeight="1">
      <c r="A921" s="53"/>
      <c r="B921" s="53"/>
      <c r="C921" s="29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</row>
    <row r="922" spans="1:26" ht="15.75" customHeight="1">
      <c r="A922" s="53"/>
      <c r="B922" s="53"/>
      <c r="C922" s="29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</row>
    <row r="923" spans="1:26" ht="15.75" customHeight="1">
      <c r="A923" s="53"/>
      <c r="B923" s="53"/>
      <c r="C923" s="29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</row>
    <row r="924" spans="1:26" ht="15.75" customHeight="1">
      <c r="A924" s="53"/>
      <c r="B924" s="53"/>
      <c r="C924" s="29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</row>
    <row r="925" spans="1:26" ht="15.75" customHeight="1">
      <c r="A925" s="53"/>
      <c r="B925" s="53"/>
      <c r="C925" s="29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</row>
    <row r="926" spans="1:26" ht="15.75" customHeight="1">
      <c r="A926" s="53"/>
      <c r="B926" s="53"/>
      <c r="C926" s="29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</row>
    <row r="927" spans="1:26" ht="15.75" customHeight="1">
      <c r="A927" s="53"/>
      <c r="B927" s="53"/>
      <c r="C927" s="29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</row>
    <row r="928" spans="1:26" ht="15.75" customHeight="1">
      <c r="A928" s="53"/>
      <c r="B928" s="53"/>
      <c r="C928" s="29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</row>
    <row r="929" spans="1:26" ht="15.75" customHeight="1">
      <c r="A929" s="53"/>
      <c r="B929" s="53"/>
      <c r="C929" s="29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</row>
    <row r="930" spans="1:26" ht="15.75" customHeight="1">
      <c r="A930" s="53"/>
      <c r="B930" s="53"/>
      <c r="C930" s="29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</row>
    <row r="931" spans="1:26" ht="15.75" customHeight="1">
      <c r="A931" s="53"/>
      <c r="B931" s="53"/>
      <c r="C931" s="29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</row>
    <row r="932" spans="1:26" ht="15.75" customHeight="1">
      <c r="A932" s="53"/>
      <c r="B932" s="53"/>
      <c r="C932" s="29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</row>
    <row r="933" spans="1:26" ht="15.75" customHeight="1">
      <c r="A933" s="53"/>
      <c r="B933" s="53"/>
      <c r="C933" s="29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</row>
    <row r="934" spans="1:26" ht="15.75" customHeight="1">
      <c r="A934" s="53"/>
      <c r="B934" s="53"/>
      <c r="C934" s="29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</row>
    <row r="935" spans="1:26" ht="15.75" customHeight="1">
      <c r="A935" s="53"/>
      <c r="B935" s="53"/>
      <c r="C935" s="29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</row>
    <row r="936" spans="1:26" ht="15.75" customHeight="1">
      <c r="A936" s="53"/>
      <c r="B936" s="53"/>
      <c r="C936" s="29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</row>
    <row r="937" spans="1:26" ht="15.75" customHeight="1">
      <c r="A937" s="53"/>
      <c r="B937" s="53"/>
      <c r="C937" s="29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</row>
    <row r="938" spans="1:26" ht="15.75" customHeight="1">
      <c r="A938" s="53"/>
      <c r="B938" s="53"/>
      <c r="C938" s="29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</row>
    <row r="939" spans="1:26" ht="15.75" customHeight="1">
      <c r="A939" s="53"/>
      <c r="B939" s="53"/>
      <c r="C939" s="29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</row>
    <row r="940" spans="1:26" ht="15.75" customHeight="1">
      <c r="A940" s="53"/>
      <c r="B940" s="53"/>
      <c r="C940" s="29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</row>
    <row r="941" spans="1:26" ht="15.75" customHeight="1">
      <c r="A941" s="53"/>
      <c r="B941" s="53"/>
      <c r="C941" s="29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</row>
    <row r="942" spans="1:26" ht="15.75" customHeight="1">
      <c r="A942" s="53"/>
      <c r="B942" s="53"/>
      <c r="C942" s="29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</row>
    <row r="943" spans="1:26" ht="15.75" customHeight="1">
      <c r="A943" s="53"/>
      <c r="B943" s="53"/>
      <c r="C943" s="29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</row>
    <row r="944" spans="1:26" ht="15.75" customHeight="1">
      <c r="A944" s="53"/>
      <c r="B944" s="53"/>
      <c r="C944" s="29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</row>
    <row r="945" spans="1:26" ht="15.75" customHeight="1">
      <c r="A945" s="53"/>
      <c r="B945" s="53"/>
      <c r="C945" s="29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</row>
    <row r="946" spans="1:26" ht="15.75" customHeight="1">
      <c r="A946" s="53"/>
      <c r="B946" s="53"/>
      <c r="C946" s="29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</row>
    <row r="947" spans="1:26" ht="15.75" customHeight="1">
      <c r="A947" s="53"/>
      <c r="B947" s="53"/>
      <c r="C947" s="29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</row>
    <row r="948" spans="1:26" ht="15.75" customHeight="1">
      <c r="A948" s="53"/>
      <c r="B948" s="53"/>
      <c r="C948" s="29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</row>
    <row r="949" spans="1:26" ht="15.75" customHeight="1">
      <c r="A949" s="53"/>
      <c r="B949" s="53"/>
      <c r="C949" s="29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</row>
    <row r="950" spans="1:26" ht="15.75" customHeight="1">
      <c r="A950" s="53"/>
      <c r="B950" s="53"/>
      <c r="C950" s="29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</row>
    <row r="951" spans="1:26" ht="15.75" customHeight="1">
      <c r="A951" s="53"/>
      <c r="B951" s="53"/>
      <c r="C951" s="29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</row>
    <row r="952" spans="1:26" ht="15.75" customHeight="1">
      <c r="A952" s="53"/>
      <c r="B952" s="53"/>
      <c r="C952" s="29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</row>
    <row r="953" spans="1:26" ht="15.75" customHeight="1">
      <c r="A953" s="53"/>
      <c r="B953" s="53"/>
      <c r="C953" s="29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</row>
    <row r="954" spans="1:26" ht="15.75" customHeight="1">
      <c r="A954" s="53"/>
      <c r="B954" s="53"/>
      <c r="C954" s="29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</row>
    <row r="955" spans="1:26" ht="15.75" customHeight="1">
      <c r="A955" s="53"/>
      <c r="B955" s="53"/>
      <c r="C955" s="29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</row>
    <row r="956" spans="1:26" ht="15.75" customHeight="1">
      <c r="A956" s="53"/>
      <c r="B956" s="53"/>
      <c r="C956" s="29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</row>
    <row r="957" spans="1:26" ht="15.75" customHeight="1">
      <c r="A957" s="53"/>
      <c r="B957" s="53"/>
      <c r="C957" s="29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</row>
    <row r="958" spans="1:26" ht="15.75" customHeight="1">
      <c r="A958" s="53"/>
      <c r="B958" s="53"/>
      <c r="C958" s="29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</row>
    <row r="959" spans="1:26" ht="15.75" customHeight="1">
      <c r="A959" s="53"/>
      <c r="B959" s="53"/>
      <c r="C959" s="29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</row>
    <row r="960" spans="1:26" ht="15.75" customHeight="1">
      <c r="A960" s="53"/>
      <c r="B960" s="53"/>
      <c r="C960" s="29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</row>
    <row r="961" spans="1:26" ht="15.75" customHeight="1">
      <c r="A961" s="53"/>
      <c r="B961" s="53"/>
      <c r="C961" s="29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</row>
    <row r="962" spans="1:26" ht="15.75" customHeight="1">
      <c r="A962" s="53"/>
      <c r="B962" s="53"/>
      <c r="C962" s="29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</row>
    <row r="963" spans="1:26" ht="15.75" customHeight="1">
      <c r="A963" s="53"/>
      <c r="B963" s="53"/>
      <c r="C963" s="29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</row>
    <row r="964" spans="1:26" ht="15.75" customHeight="1">
      <c r="A964" s="53"/>
      <c r="B964" s="53"/>
      <c r="C964" s="29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</row>
    <row r="965" spans="1:26" ht="15.75" customHeight="1">
      <c r="A965" s="53"/>
      <c r="B965" s="53"/>
      <c r="C965" s="29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</row>
    <row r="966" spans="1:26" ht="15.75" customHeight="1">
      <c r="A966" s="53"/>
      <c r="B966" s="53"/>
      <c r="C966" s="29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</row>
    <row r="967" spans="1:26" ht="15.75" customHeight="1">
      <c r="A967" s="53"/>
      <c r="B967" s="53"/>
      <c r="C967" s="29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</row>
    <row r="968" spans="1:26" ht="15.75" customHeight="1">
      <c r="A968" s="53"/>
      <c r="B968" s="53"/>
      <c r="C968" s="29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</row>
    <row r="969" spans="1:26" ht="15.75" customHeight="1">
      <c r="A969" s="53"/>
      <c r="B969" s="53"/>
      <c r="C969" s="29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</row>
    <row r="970" spans="1:26" ht="15.75" customHeight="1">
      <c r="A970" s="53"/>
      <c r="B970" s="53"/>
      <c r="C970" s="29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</row>
    <row r="971" spans="1:26" ht="15.75" customHeight="1">
      <c r="A971" s="53"/>
      <c r="B971" s="53"/>
      <c r="C971" s="29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</row>
    <row r="972" spans="1:26" ht="15.75" customHeight="1">
      <c r="A972" s="53"/>
      <c r="B972" s="53"/>
      <c r="C972" s="29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</row>
    <row r="973" spans="1:26" ht="15.75" customHeight="1">
      <c r="A973" s="53"/>
      <c r="B973" s="53"/>
      <c r="C973" s="29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</row>
    <row r="974" spans="1:26" ht="15.75" customHeight="1">
      <c r="A974" s="53"/>
      <c r="B974" s="53"/>
      <c r="C974" s="29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</row>
    <row r="975" spans="1:26" ht="15.75" customHeight="1">
      <c r="A975" s="53"/>
      <c r="B975" s="53"/>
      <c r="C975" s="29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</row>
    <row r="976" spans="1:26" ht="15.75" customHeight="1">
      <c r="A976" s="53"/>
      <c r="B976" s="53"/>
      <c r="C976" s="29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</row>
    <row r="977" spans="1:26" ht="15.75" customHeight="1">
      <c r="A977" s="53"/>
      <c r="B977" s="53"/>
      <c r="C977" s="29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</row>
    <row r="978" spans="1:26" ht="15.75" customHeight="1">
      <c r="A978" s="53"/>
      <c r="B978" s="53"/>
      <c r="C978" s="29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</row>
    <row r="979" spans="1:26" ht="15.75" customHeight="1">
      <c r="A979" s="53"/>
      <c r="B979" s="53"/>
      <c r="C979" s="29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</row>
    <row r="980" spans="1:26" ht="15.75" customHeight="1">
      <c r="A980" s="53"/>
      <c r="B980" s="53"/>
      <c r="C980" s="29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</row>
    <row r="981" spans="1:26" ht="15.75" customHeight="1">
      <c r="A981" s="53"/>
      <c r="B981" s="53"/>
      <c r="C981" s="29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</row>
    <row r="982" spans="1:26" ht="15.75" customHeight="1">
      <c r="A982" s="53"/>
      <c r="B982" s="53"/>
      <c r="C982" s="29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</row>
    <row r="983" spans="1:26" ht="15.75" customHeight="1">
      <c r="A983" s="53"/>
      <c r="B983" s="53"/>
      <c r="C983" s="29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</row>
    <row r="984" spans="1:26" ht="15.75" customHeight="1">
      <c r="A984" s="53"/>
      <c r="B984" s="53"/>
      <c r="C984" s="29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</row>
    <row r="985" spans="1:26" ht="15.75" customHeight="1">
      <c r="A985" s="53"/>
      <c r="B985" s="53"/>
      <c r="C985" s="29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</row>
    <row r="986" spans="1:26" ht="15.75" customHeight="1">
      <c r="A986" s="53"/>
      <c r="B986" s="53"/>
      <c r="C986" s="29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</row>
    <row r="987" spans="1:26" ht="15.75" customHeight="1">
      <c r="A987" s="53"/>
      <c r="B987" s="53"/>
      <c r="C987" s="29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</row>
    <row r="988" spans="1:26" ht="15.75" customHeight="1">
      <c r="A988" s="53"/>
      <c r="B988" s="53"/>
      <c r="C988" s="29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</row>
    <row r="989" spans="1:26" ht="15.75" customHeight="1">
      <c r="A989" s="53"/>
      <c r="B989" s="53"/>
      <c r="C989" s="29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</row>
    <row r="990" spans="1:26" ht="15.75" customHeight="1">
      <c r="A990" s="53"/>
      <c r="B990" s="53"/>
      <c r="C990" s="29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</row>
    <row r="991" spans="1:26" ht="15.75" customHeight="1">
      <c r="A991" s="53"/>
      <c r="B991" s="53"/>
      <c r="C991" s="29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</row>
    <row r="992" spans="1:26" ht="15.75" customHeight="1">
      <c r="A992" s="53"/>
      <c r="B992" s="53"/>
      <c r="C992" s="29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</row>
    <row r="993" spans="1:26" ht="15.75" customHeight="1">
      <c r="A993" s="53"/>
      <c r="B993" s="53"/>
      <c r="C993" s="29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</row>
    <row r="994" spans="1:26" ht="15.75" customHeight="1">
      <c r="A994" s="53"/>
      <c r="B994" s="53"/>
      <c r="C994" s="29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</row>
    <row r="995" spans="1:26" ht="15.75" customHeight="1">
      <c r="A995" s="53"/>
      <c r="B995" s="53"/>
      <c r="C995" s="29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</row>
    <row r="996" spans="1:26" ht="15.75" customHeight="1">
      <c r="A996" s="53"/>
      <c r="B996" s="53"/>
      <c r="C996" s="29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</row>
    <row r="997" spans="1:26" ht="15.75" customHeight="1">
      <c r="A997" s="53"/>
      <c r="B997" s="53"/>
      <c r="C997" s="29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</row>
    <row r="998" spans="1:26" ht="15.75" customHeight="1">
      <c r="A998" s="53"/>
      <c r="B998" s="53"/>
      <c r="C998" s="29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</row>
    <row r="999" spans="1:26" ht="15.75" customHeight="1">
      <c r="A999" s="53"/>
      <c r="B999" s="53"/>
      <c r="C999" s="29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</row>
    <row r="1000" spans="1:26" ht="15.75" customHeight="1">
      <c r="A1000" s="53"/>
      <c r="B1000" s="53"/>
      <c r="C1000" s="29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</row>
  </sheetData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00"/>
  <sheetViews>
    <sheetView workbookViewId="0"/>
  </sheetViews>
  <sheetFormatPr defaultColWidth="11.25" defaultRowHeight="15" customHeight="1"/>
  <cols>
    <col min="1" max="1" width="48.125" customWidth="1"/>
    <col min="2" max="2" width="15.375" customWidth="1"/>
    <col min="3" max="3" width="13.75" customWidth="1"/>
    <col min="4" max="6" width="10.5" customWidth="1"/>
    <col min="7" max="26" width="11.12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30">
        <v>741</v>
      </c>
      <c r="C2" s="4">
        <f>B2/B5</f>
        <v>6.7584823057278365E-2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30">
        <v>392</v>
      </c>
      <c r="C3" s="4">
        <f>B3/B5</f>
        <v>3.5753374680773442E-2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30">
        <v>9831</v>
      </c>
      <c r="C4" s="4">
        <f>B4/B5</f>
        <v>0.89666180226194825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10964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30">
        <v>4115</v>
      </c>
      <c r="C8" s="4">
        <f>B8/B15</f>
        <v>0.38905171598752009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30">
        <v>288</v>
      </c>
      <c r="C9" s="4">
        <f>B9/B15</f>
        <v>2.7228892880779048E-2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30">
        <v>212</v>
      </c>
      <c r="C10" s="4">
        <f>B10/B15</f>
        <v>2.0043490592795688E-2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30">
        <v>755</v>
      </c>
      <c r="C11" s="4">
        <f>B11/B15</f>
        <v>7.1381299045097851E-2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30">
        <v>204</v>
      </c>
      <c r="C12" s="4">
        <f>B12/B15</f>
        <v>1.9287132457218494E-2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30">
        <v>475</v>
      </c>
      <c r="C13" s="4">
        <f>B13/B15</f>
        <v>4.4908764299896001E-2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30">
        <v>4528</v>
      </c>
      <c r="C14" s="4">
        <f>B14/B15</f>
        <v>0.42809870473669281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10577</v>
      </c>
      <c r="C15" s="7">
        <f t="shared" si="1"/>
        <v>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30">
        <v>196</v>
      </c>
      <c r="C18" s="4">
        <f>B18/B25</f>
        <v>1.7961876832844576E-2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30">
        <v>110</v>
      </c>
      <c r="C19" s="4">
        <f>B19/B25</f>
        <v>1.0080645161290322E-2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30">
        <v>1385</v>
      </c>
      <c r="C20" s="4">
        <f>B20/B25</f>
        <v>0.12692448680351906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30">
        <v>1182</v>
      </c>
      <c r="C21" s="4">
        <f>B21/B25</f>
        <v>0.10832111436950147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30">
        <v>7766</v>
      </c>
      <c r="C22" s="4">
        <f>B22/B25</f>
        <v>0.71169354838709675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30">
        <v>81</v>
      </c>
      <c r="C23" s="4">
        <f>B23/B25</f>
        <v>7.4230205278592379E-3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1">
        <v>192</v>
      </c>
      <c r="C24" s="11">
        <f>B24/B25</f>
        <v>1.7595307917888565E-2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10912</v>
      </c>
      <c r="C25" s="7">
        <f t="shared" si="2"/>
        <v>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30">
        <v>2083</v>
      </c>
      <c r="C28" s="4">
        <f>B28/B31</f>
        <v>0.20061639217952423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30">
        <v>3439</v>
      </c>
      <c r="C29" s="4">
        <f>B29/B31</f>
        <v>0.33121448521621882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30">
        <v>4861</v>
      </c>
      <c r="C30" s="4">
        <f>B30/B31</f>
        <v>0.46816912260425697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10383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30">
        <v>5966</v>
      </c>
      <c r="C34" s="4">
        <f>B34/B37</f>
        <v>0.62366715450554044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30">
        <v>2488</v>
      </c>
      <c r="C35" s="4">
        <f>B35/B37</f>
        <v>0.26008781099728207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30">
        <v>1112</v>
      </c>
      <c r="C36" s="4">
        <f>B36/B37</f>
        <v>0.1162450344971775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9566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32">
        <v>7039</v>
      </c>
      <c r="C40" s="4">
        <f>B40/B42</f>
        <v>0.6969997029408852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32">
        <v>3060</v>
      </c>
      <c r="C41" s="4">
        <f>B41/B42</f>
        <v>0.30300029705911474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10099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32">
        <v>2247</v>
      </c>
      <c r="C45" s="4">
        <f>B45/B47</f>
        <v>0.2258745476477684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32">
        <v>7701</v>
      </c>
      <c r="C46" s="4">
        <f>B46/B47</f>
        <v>0.77412545235223162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9948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30">
        <v>3727</v>
      </c>
      <c r="C50" s="4">
        <f>B50/B53</f>
        <v>0.38581780538302279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30">
        <v>3271</v>
      </c>
      <c r="C51" s="4">
        <f>B51/B53</f>
        <v>0.33861283643892337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30">
        <v>2662</v>
      </c>
      <c r="C52" s="4">
        <f>B52/B53</f>
        <v>0.27556935817805384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9660</v>
      </c>
      <c r="C53" s="7">
        <f t="shared" si="7"/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32">
        <v>7344</v>
      </c>
      <c r="C56" s="4">
        <f>B56/B58</f>
        <v>0.80087241003271536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32">
        <v>1826</v>
      </c>
      <c r="C57" s="4">
        <f>B57/B58</f>
        <v>0.19912758996728464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9170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30">
        <v>1639</v>
      </c>
      <c r="C61" s="4">
        <f>B61/B65</f>
        <v>0.16886461982279002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30">
        <v>1761</v>
      </c>
      <c r="C62" s="4">
        <f>B62/B65</f>
        <v>0.18143416443437049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30">
        <v>2012</v>
      </c>
      <c r="C63" s="4">
        <f>B63/B65</f>
        <v>0.2072944570368844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30">
        <v>4294</v>
      </c>
      <c r="C64" s="4">
        <f>B64/B65</f>
        <v>0.44240675870595508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9706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1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25" t="s">
        <v>500</v>
      </c>
      <c r="B67" s="26" t="s">
        <v>1</v>
      </c>
      <c r="C67" s="27" t="s">
        <v>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26" t="s">
        <v>501</v>
      </c>
      <c r="B68" s="52">
        <v>1455</v>
      </c>
      <c r="C68" s="4">
        <f>B68/B75</f>
        <v>0.14585004009623095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26" t="s">
        <v>51</v>
      </c>
      <c r="B69" s="52">
        <v>508</v>
      </c>
      <c r="C69" s="4">
        <f>B69/B75</f>
        <v>5.0922213311948676E-2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26" t="s">
        <v>52</v>
      </c>
      <c r="B70" s="52">
        <v>5425</v>
      </c>
      <c r="C70" s="4">
        <f>B70/B75</f>
        <v>0.54380513231756211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26" t="s">
        <v>53</v>
      </c>
      <c r="B71" s="52">
        <v>1091</v>
      </c>
      <c r="C71" s="4">
        <f>B71/B75</f>
        <v>0.10936246992782678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26" t="s">
        <v>54</v>
      </c>
      <c r="B72" s="52">
        <v>465</v>
      </c>
      <c r="C72" s="4">
        <f>B72/B75</f>
        <v>4.6611868484362468E-2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26" t="s">
        <v>55</v>
      </c>
      <c r="B73" s="52">
        <v>649</v>
      </c>
      <c r="C73" s="4">
        <f>B73/B75</f>
        <v>6.5056134723336004E-2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26" t="s">
        <v>56</v>
      </c>
      <c r="B74" s="52">
        <v>383</v>
      </c>
      <c r="C74" s="11">
        <f>B74/B75</f>
        <v>3.839214113873296E-2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1" t="s">
        <v>6</v>
      </c>
      <c r="B75" s="2">
        <f t="shared" ref="B75:C75" si="10">SUM(B68:B74)</f>
        <v>9976</v>
      </c>
      <c r="C75" s="7">
        <f t="shared" si="10"/>
        <v>1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6"/>
      <c r="B76" s="6"/>
      <c r="C76" s="1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25" t="s">
        <v>493</v>
      </c>
      <c r="B77" s="26" t="s">
        <v>1</v>
      </c>
      <c r="C77" s="27" t="s">
        <v>2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26" t="s">
        <v>517</v>
      </c>
      <c r="B78" s="30">
        <v>7562</v>
      </c>
      <c r="C78" s="4">
        <f>B78/B81</f>
        <v>0.84519950821504419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26" t="s">
        <v>153</v>
      </c>
      <c r="B79" s="30">
        <v>1097</v>
      </c>
      <c r="C79" s="4">
        <f>B79/B81</f>
        <v>0.12261093103833687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26" t="s">
        <v>154</v>
      </c>
      <c r="B80" s="30">
        <v>288</v>
      </c>
      <c r="C80" s="4">
        <f>B80/B81</f>
        <v>3.2189560746618981E-2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25" t="s">
        <v>6</v>
      </c>
      <c r="B81" s="2">
        <f t="shared" ref="B81:C81" si="11">SUM(B78:B80)</f>
        <v>8947</v>
      </c>
      <c r="C81" s="7">
        <f t="shared" si="11"/>
        <v>1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6"/>
      <c r="B82" s="6"/>
      <c r="C82" s="1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25" t="s">
        <v>502</v>
      </c>
      <c r="B83" s="26" t="s">
        <v>1</v>
      </c>
      <c r="C83" s="27" t="s">
        <v>2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26" t="s">
        <v>112</v>
      </c>
      <c r="B84" s="32">
        <v>709</v>
      </c>
      <c r="C84" s="4">
        <f>B84/B86</f>
        <v>0.53068862275449102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26" t="s">
        <v>113</v>
      </c>
      <c r="B85" s="32">
        <v>627</v>
      </c>
      <c r="C85" s="4">
        <f>B85/B86</f>
        <v>0.46931137724550898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25" t="s">
        <v>6</v>
      </c>
      <c r="B86" s="2">
        <f t="shared" ref="B86:C86" si="12">SUM(B83:B85)</f>
        <v>1336</v>
      </c>
      <c r="C86" s="7">
        <f t="shared" si="12"/>
        <v>1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6"/>
      <c r="B87" s="6"/>
      <c r="C87" s="1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25" t="s">
        <v>518</v>
      </c>
      <c r="B88" s="26" t="s">
        <v>1</v>
      </c>
      <c r="C88" s="27" t="s">
        <v>2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26" t="s">
        <v>118</v>
      </c>
      <c r="B89" s="32">
        <v>890</v>
      </c>
      <c r="C89" s="4">
        <f>B89/B91</f>
        <v>0.78621908127208484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6" t="s">
        <v>519</v>
      </c>
      <c r="B90" s="32">
        <v>242</v>
      </c>
      <c r="C90" s="4">
        <f>B90/B91</f>
        <v>0.21378091872791519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5" t="s">
        <v>6</v>
      </c>
      <c r="B91" s="2">
        <f t="shared" ref="B91:C91" si="13">SUM(B88:B90)</f>
        <v>1132</v>
      </c>
      <c r="C91" s="7">
        <f t="shared" si="13"/>
        <v>1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54"/>
      <c r="B92" s="13"/>
      <c r="C92" s="22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25" t="s">
        <v>520</v>
      </c>
      <c r="B93" s="26" t="s">
        <v>1</v>
      </c>
      <c r="C93" s="27" t="s">
        <v>2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55" t="s">
        <v>521</v>
      </c>
      <c r="B94" s="56">
        <v>4400</v>
      </c>
      <c r="C94" s="11">
        <f>B94/B96</f>
        <v>0.41229385307346328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6" t="s">
        <v>522</v>
      </c>
      <c r="B95" s="48">
        <v>6272</v>
      </c>
      <c r="C95" s="4">
        <f>B95/B96</f>
        <v>0.58770614692653678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5" t="s">
        <v>6</v>
      </c>
      <c r="B96" s="2">
        <f t="shared" ref="B96:C96" si="14">SUM(B93:B95)</f>
        <v>10672</v>
      </c>
      <c r="C96" s="7">
        <f t="shared" si="14"/>
        <v>1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54"/>
      <c r="B97" s="13"/>
      <c r="C97" s="22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25" t="s">
        <v>523</v>
      </c>
      <c r="B98" s="2" t="s">
        <v>1</v>
      </c>
      <c r="C98" s="7" t="s">
        <v>2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26" t="s">
        <v>524</v>
      </c>
      <c r="B99" s="48">
        <v>480</v>
      </c>
      <c r="C99" s="4">
        <f>B99/B101</f>
        <v>0.4588910133843212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57" t="s">
        <v>525</v>
      </c>
      <c r="B100" s="32">
        <v>566</v>
      </c>
      <c r="C100" s="58">
        <f>B100/B101</f>
        <v>0.54110898661567874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5" t="s">
        <v>6</v>
      </c>
      <c r="B101" s="2">
        <f t="shared" ref="B101:C101" si="15">SUM(B99:B100)</f>
        <v>1046</v>
      </c>
      <c r="C101" s="7">
        <f t="shared" si="15"/>
        <v>1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6"/>
      <c r="B102" s="6"/>
      <c r="C102" s="1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5" t="s">
        <v>526</v>
      </c>
      <c r="B103" s="26" t="s">
        <v>1</v>
      </c>
      <c r="C103" s="27" t="s">
        <v>2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6" t="s">
        <v>527</v>
      </c>
      <c r="B104" s="30">
        <v>1385</v>
      </c>
      <c r="C104" s="4">
        <f>B104/B107</f>
        <v>0.47464016449623031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6" t="s">
        <v>528</v>
      </c>
      <c r="B105" s="30">
        <v>1201</v>
      </c>
      <c r="C105" s="4">
        <f>B105/B107</f>
        <v>0.41158327621658669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6" t="s">
        <v>529</v>
      </c>
      <c r="B106" s="30">
        <v>332</v>
      </c>
      <c r="C106" s="4">
        <f>B106/B107</f>
        <v>0.113776559287183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5" t="s">
        <v>6</v>
      </c>
      <c r="B107" s="2">
        <f t="shared" ref="B107:C107" si="16">SUM(B104:B106)</f>
        <v>2918</v>
      </c>
      <c r="C107" s="7">
        <f t="shared" si="16"/>
        <v>1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54"/>
      <c r="B108" s="13"/>
      <c r="C108" s="22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59" t="s">
        <v>530</v>
      </c>
      <c r="B109" s="33" t="s">
        <v>1</v>
      </c>
      <c r="C109" s="60" t="s">
        <v>2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6" t="s">
        <v>531</v>
      </c>
      <c r="B110" s="48">
        <v>1951</v>
      </c>
      <c r="C110" s="4">
        <f>B110/B112</f>
        <v>0.31381695351455685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6" t="s">
        <v>532</v>
      </c>
      <c r="B111" s="48">
        <v>1348</v>
      </c>
      <c r="C111" s="4">
        <f>B111/B112</f>
        <v>0.21682483512948367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5" t="s">
        <v>6</v>
      </c>
      <c r="B112" s="2">
        <f t="shared" ref="B112:C112" si="17">SUM(B107:B111)</f>
        <v>6217</v>
      </c>
      <c r="C112" s="7">
        <f t="shared" si="17"/>
        <v>1.5306417886440404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54"/>
      <c r="B113" s="13"/>
      <c r="C113" s="22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5" t="s">
        <v>533</v>
      </c>
      <c r="B114" s="26" t="s">
        <v>1</v>
      </c>
      <c r="C114" s="27" t="s">
        <v>2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57" t="s">
        <v>534</v>
      </c>
      <c r="B115" s="32">
        <v>6944</v>
      </c>
      <c r="C115" s="58">
        <f>B115/B117</f>
        <v>0.67039969106005015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6" t="s">
        <v>535</v>
      </c>
      <c r="B116" s="32">
        <v>3414</v>
      </c>
      <c r="C116" s="4">
        <f>B116/B117</f>
        <v>0.32960030893994979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5" t="s">
        <v>6</v>
      </c>
      <c r="B117" s="2">
        <f t="shared" ref="B117:C117" si="18">SUM(B114:B116)</f>
        <v>10358</v>
      </c>
      <c r="C117" s="7">
        <f t="shared" si="18"/>
        <v>1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6"/>
      <c r="B118" s="6"/>
      <c r="C118" s="1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5" t="s">
        <v>536</v>
      </c>
      <c r="B119" s="26" t="s">
        <v>1</v>
      </c>
      <c r="C119" s="27" t="s">
        <v>2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6" t="s">
        <v>537</v>
      </c>
      <c r="B120" s="32">
        <v>1491</v>
      </c>
      <c r="C120" s="4">
        <f>B120/B122</f>
        <v>0.13924168845722823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6" t="s">
        <v>538</v>
      </c>
      <c r="B121" s="32">
        <v>9217</v>
      </c>
      <c r="C121" s="4">
        <f>B121/B122</f>
        <v>0.86075831154277171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5" t="s">
        <v>6</v>
      </c>
      <c r="B122" s="2">
        <f t="shared" ref="B122:C122" si="19">SUM(B119:B121)</f>
        <v>10708</v>
      </c>
      <c r="C122" s="7">
        <f t="shared" si="19"/>
        <v>1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6"/>
      <c r="B123" s="6"/>
      <c r="C123" s="1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5" t="s">
        <v>539</v>
      </c>
      <c r="B124" s="26" t="s">
        <v>1</v>
      </c>
      <c r="C124" s="27" t="s">
        <v>2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61" t="s">
        <v>540</v>
      </c>
      <c r="B125" s="30">
        <v>176</v>
      </c>
      <c r="C125" s="4">
        <f>B125/B128</f>
        <v>0.16221198156682029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61" t="s">
        <v>541</v>
      </c>
      <c r="B126" s="30">
        <v>545</v>
      </c>
      <c r="C126" s="4">
        <f>B126/B128</f>
        <v>0.50230414746543783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61" t="s">
        <v>542</v>
      </c>
      <c r="B127" s="30">
        <v>364</v>
      </c>
      <c r="C127" s="4">
        <f>B127/B128</f>
        <v>0.33548387096774196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5" t="s">
        <v>6</v>
      </c>
      <c r="B128" s="2">
        <f t="shared" ref="B128:C128" si="20">SUM(B125:B127)</f>
        <v>1085</v>
      </c>
      <c r="C128" s="7">
        <f t="shared" si="20"/>
        <v>1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6"/>
      <c r="B129" s="6"/>
      <c r="C129" s="1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1"/>
      <c r="B130" s="24"/>
      <c r="C130" s="22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3"/>
      <c r="B131" s="24"/>
      <c r="C131" s="14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3"/>
      <c r="B132" s="24"/>
      <c r="C132" s="14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1"/>
      <c r="B133" s="13"/>
      <c r="C133" s="22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6"/>
      <c r="B134" s="6"/>
      <c r="C134" s="1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1"/>
      <c r="B135" s="24"/>
      <c r="C135" s="22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3"/>
      <c r="B136" s="24"/>
      <c r="C136" s="14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3"/>
      <c r="B137" s="24"/>
      <c r="C137" s="14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1"/>
      <c r="B138" s="13"/>
      <c r="C138" s="22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1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1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1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1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1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1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1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1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1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1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1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1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1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1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1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1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1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1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1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1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1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1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1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1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1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1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1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1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1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1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1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1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1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1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1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1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1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1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1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1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1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1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1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1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1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1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1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1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1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1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1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1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1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1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1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1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1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1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1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1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1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1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1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1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1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1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1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1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1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1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1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1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1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1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1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1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1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1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1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1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1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1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1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1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1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1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1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1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1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1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1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1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1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1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1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1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1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1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1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1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1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1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1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1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1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1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1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1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1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1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1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1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1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1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1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1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1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1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1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1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1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1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1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1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1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1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1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1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1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1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1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1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1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1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1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1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1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1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1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1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1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1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1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1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1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1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1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1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1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1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1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1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1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1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1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1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1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1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1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1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1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1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1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1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1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1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1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1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1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1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1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1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1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1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1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1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1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1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1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1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1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1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1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1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1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1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1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1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1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1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1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1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1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1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1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1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1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1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1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1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1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1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1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1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1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1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1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1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1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1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1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1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1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1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1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1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1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1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1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1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1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1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1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1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1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1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1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1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1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1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1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1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1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1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1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1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1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1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1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1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1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1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1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1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1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1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1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1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1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1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1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1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1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1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1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1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1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1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1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1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1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1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1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1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1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1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1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1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1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1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1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1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1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1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1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1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1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1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1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1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1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1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1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1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1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1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1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1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1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1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1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1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1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1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1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1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1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1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1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1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1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1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1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1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1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1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1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1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1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1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1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1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1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1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1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1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1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1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1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1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1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1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1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1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1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1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1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1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1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1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1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1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1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1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1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1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1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1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1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1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1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1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1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1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1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1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1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1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1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1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1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1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1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1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1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1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1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1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1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1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1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1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1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1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1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1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1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1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1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1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1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1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1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1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1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1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1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1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1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1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1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1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1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1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1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1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1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1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1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1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1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1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1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1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1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1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1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1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1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1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1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1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1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1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1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1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1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1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1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1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1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1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1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1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1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1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1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1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1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1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1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1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1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1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1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1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1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1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1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1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1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1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1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1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1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1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1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1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1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1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1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1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1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1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1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1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1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1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1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1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1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1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1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1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1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1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1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1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1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1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1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1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1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1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1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1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1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1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1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1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1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1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1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1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1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1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1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1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1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1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1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1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1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1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1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1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1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1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1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1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1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1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1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1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1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1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1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1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1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1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1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1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1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1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1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1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1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1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1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1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1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1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1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1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1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1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1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1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1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1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1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1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1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1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1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1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1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1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1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1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1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1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1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1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1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1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1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1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1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1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1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1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1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1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1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1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1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1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1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1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1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1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1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1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1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1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1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1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1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1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1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1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1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1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1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1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1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1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1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1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1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1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1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1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1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1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1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1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1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1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1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1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1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1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1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1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1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1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1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1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1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1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1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1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1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1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1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1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1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1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1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1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1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1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1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1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1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1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1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1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1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1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1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1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1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1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1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1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1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1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1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1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1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1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1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1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1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1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1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1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1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1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1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1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1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1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1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1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1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1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1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1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1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1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1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1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1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1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1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1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1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1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1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1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1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1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1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1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1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1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1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1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1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1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1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1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1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1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1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1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1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1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1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1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1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1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1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1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1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1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1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1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1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1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1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1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1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1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1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1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1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1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1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1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1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1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1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1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1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1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1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1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1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1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1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1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1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1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1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1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1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1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1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1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1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1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1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1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1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1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1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1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1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1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1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1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1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1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1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1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1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1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1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1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1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1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1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1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1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1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1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1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1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1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1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1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1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1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1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1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1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1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1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1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1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1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1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1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1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1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1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1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1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1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1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1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1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1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1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1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1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1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1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1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1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1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1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1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1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1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1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1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1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1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1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1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1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1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1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1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1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1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1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1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1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1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1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1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1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1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1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1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1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1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1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1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1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1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1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1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1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1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1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1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1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1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1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1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1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1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1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1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1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1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1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1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1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1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1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1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1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1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1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1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1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1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1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1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1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1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1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1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1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1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1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1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1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1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1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1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1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1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1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1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1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1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1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1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1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1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1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1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Z1000"/>
  <sheetViews>
    <sheetView workbookViewId="0"/>
  </sheetViews>
  <sheetFormatPr defaultColWidth="11.25" defaultRowHeight="15" customHeight="1"/>
  <cols>
    <col min="1" max="1" width="45.125" customWidth="1"/>
    <col min="2" max="2" width="15.375" customWidth="1"/>
    <col min="3" max="3" width="13.75" customWidth="1"/>
    <col min="4" max="6" width="10.5" customWidth="1"/>
    <col min="7" max="26" width="11.12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30">
        <v>664</v>
      </c>
      <c r="C2" s="4">
        <f>B2/B5</f>
        <v>9.7033464854595936E-2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30">
        <v>398</v>
      </c>
      <c r="C3" s="4">
        <f>B3/B5</f>
        <v>5.8161625018266841E-2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30">
        <v>5781</v>
      </c>
      <c r="C4" s="4">
        <f>B4/B5</f>
        <v>0.84480491012713721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6843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30">
        <v>2259</v>
      </c>
      <c r="C8" s="4">
        <f>B8/B15</f>
        <v>0.35252808988764045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30">
        <v>216</v>
      </c>
      <c r="C9" s="4">
        <f>B9/B15</f>
        <v>3.3707865168539325E-2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30">
        <v>183</v>
      </c>
      <c r="C10" s="4">
        <f>B10/B15</f>
        <v>2.8558052434456929E-2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30">
        <v>544</v>
      </c>
      <c r="C11" s="4">
        <f>B11/B15</f>
        <v>8.4893882646691635E-2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30">
        <v>185</v>
      </c>
      <c r="C12" s="4">
        <f>B12/B15</f>
        <v>2.887016229712859E-2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30">
        <v>390</v>
      </c>
      <c r="C13" s="4">
        <f>B13/B15</f>
        <v>6.0861423220973786E-2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30">
        <v>2631</v>
      </c>
      <c r="C14" s="4">
        <f>B14/B15</f>
        <v>0.41058052434456926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6408</v>
      </c>
      <c r="C15" s="7">
        <f t="shared" si="1"/>
        <v>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30">
        <v>300</v>
      </c>
      <c r="C18" s="4">
        <f>B18/B25</f>
        <v>4.5523520485584217E-2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30">
        <v>181</v>
      </c>
      <c r="C19" s="4">
        <f>B19/B25</f>
        <v>2.746585735963581E-2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30">
        <v>1335</v>
      </c>
      <c r="C20" s="4">
        <f>B20/B25</f>
        <v>0.20257966616084977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30">
        <v>2016</v>
      </c>
      <c r="C21" s="4">
        <f>B21/B25</f>
        <v>0.30591805766312596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30">
        <v>2439</v>
      </c>
      <c r="C22" s="4">
        <f>B22/B25</f>
        <v>0.37010622154779971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30">
        <v>103</v>
      </c>
      <c r="C23" s="4">
        <f>B23/B25</f>
        <v>1.5629742033383916E-2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1">
        <v>216</v>
      </c>
      <c r="C24" s="11">
        <f>B24/B25</f>
        <v>3.2776934749620637E-2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6590</v>
      </c>
      <c r="C25" s="7">
        <f t="shared" si="2"/>
        <v>1.0000000000000002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30">
        <v>1455</v>
      </c>
      <c r="C28" s="4">
        <f>B28/B31</f>
        <v>0.23022151898734178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30">
        <v>2430</v>
      </c>
      <c r="C29" s="4">
        <f>B29/B31</f>
        <v>0.38449367088607594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30">
        <v>2435</v>
      </c>
      <c r="C30" s="4">
        <f>B30/B31</f>
        <v>0.38528481012658228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6320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30">
        <v>3232</v>
      </c>
      <c r="C34" s="4">
        <f>B34/B37</f>
        <v>0.55580395528804816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30">
        <v>1542</v>
      </c>
      <c r="C35" s="4">
        <f>B35/B37</f>
        <v>0.26517626827171109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30">
        <v>1041</v>
      </c>
      <c r="C36" s="4">
        <f>B36/B37</f>
        <v>0.17901977644024075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5815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32">
        <v>3419</v>
      </c>
      <c r="C40" s="4">
        <f>B40/B42</f>
        <v>0.57978633203323726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32">
        <v>2478</v>
      </c>
      <c r="C41" s="4">
        <f>B41/B42</f>
        <v>0.42021366796676274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5897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32">
        <v>1649</v>
      </c>
      <c r="C45" s="4">
        <f>B45/B47</f>
        <v>0.27920758550626479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32">
        <v>4257</v>
      </c>
      <c r="C46" s="4">
        <f>B46/B47</f>
        <v>0.72079241449373521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5906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30">
        <v>2532</v>
      </c>
      <c r="C50" s="4">
        <f>B50/B53</f>
        <v>0.4218593802065978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30">
        <v>1512</v>
      </c>
      <c r="C51" s="4">
        <f>B51/B53</f>
        <v>0.25191602799066976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30">
        <v>1958</v>
      </c>
      <c r="C52" s="4">
        <f>B52/B53</f>
        <v>0.32622459180273244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6002</v>
      </c>
      <c r="C53" s="7">
        <f t="shared" si="7"/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32">
        <v>4432</v>
      </c>
      <c r="C56" s="4">
        <f>B56/B58</f>
        <v>0.7667820069204152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32">
        <v>1348</v>
      </c>
      <c r="C57" s="4">
        <f>B57/B58</f>
        <v>0.23321799307958477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5780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30">
        <v>645</v>
      </c>
      <c r="C61" s="4">
        <f>B61/B65</f>
        <v>0.11130284728213978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30">
        <v>1287</v>
      </c>
      <c r="C62" s="4">
        <f>B62/B65</f>
        <v>0.22208800690250216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30">
        <v>1871</v>
      </c>
      <c r="C63" s="4">
        <f>B63/B65</f>
        <v>0.32286453839516827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30">
        <v>1992</v>
      </c>
      <c r="C64" s="4">
        <f>B64/B65</f>
        <v>0.34374460742018981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5795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1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1" t="s">
        <v>543</v>
      </c>
      <c r="B67" s="26" t="s">
        <v>1</v>
      </c>
      <c r="C67" s="27" t="s">
        <v>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61" t="s">
        <v>70</v>
      </c>
      <c r="B68" s="30">
        <v>2591</v>
      </c>
      <c r="C68" s="4">
        <f>B68/B71</f>
        <v>0.44072121109032147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61" t="s">
        <v>72</v>
      </c>
      <c r="B69" s="30">
        <v>1605</v>
      </c>
      <c r="C69" s="4">
        <f>B69/B71</f>
        <v>0.27300561319952371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61" t="s">
        <v>71</v>
      </c>
      <c r="B70" s="30">
        <v>1683</v>
      </c>
      <c r="C70" s="4">
        <f>B70/B71</f>
        <v>0.28627317571015481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62" t="s">
        <v>6</v>
      </c>
      <c r="B71" s="2">
        <f t="shared" ref="B71:C71" si="10">SUM(B68:B70)</f>
        <v>5879</v>
      </c>
      <c r="C71" s="7">
        <f t="shared" si="10"/>
        <v>1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39"/>
      <c r="B72" s="6"/>
      <c r="C72" s="1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1" t="s">
        <v>544</v>
      </c>
      <c r="B73" s="26" t="s">
        <v>1</v>
      </c>
      <c r="C73" s="27" t="s">
        <v>2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61" t="s">
        <v>545</v>
      </c>
      <c r="B74" s="32">
        <v>4030</v>
      </c>
      <c r="C74" s="4">
        <f>B74/B76</f>
        <v>0.62762809531225661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61" t="s">
        <v>546</v>
      </c>
      <c r="B75" s="32">
        <v>2391</v>
      </c>
      <c r="C75" s="4">
        <f>B75/B76</f>
        <v>0.37237190468774334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62" t="s">
        <v>6</v>
      </c>
      <c r="B76" s="2">
        <f t="shared" ref="B76:C76" si="11">SUM(B73:B75)</f>
        <v>6421</v>
      </c>
      <c r="C76" s="7">
        <f t="shared" si="11"/>
        <v>1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6"/>
      <c r="B77" s="6"/>
      <c r="C77" s="1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25" t="s">
        <v>547</v>
      </c>
      <c r="B78" s="26" t="s">
        <v>1</v>
      </c>
      <c r="C78" s="27" t="s">
        <v>2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61" t="s">
        <v>548</v>
      </c>
      <c r="B79" s="30">
        <v>1677</v>
      </c>
      <c r="C79" s="4">
        <f>B79/B82</f>
        <v>0.26285266457680251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61" t="s">
        <v>549</v>
      </c>
      <c r="B80" s="30">
        <v>3696</v>
      </c>
      <c r="C80" s="4">
        <f>B80/B82</f>
        <v>0.57931034482758625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61" t="s">
        <v>550</v>
      </c>
      <c r="B81" s="30">
        <v>1007</v>
      </c>
      <c r="C81" s="4">
        <f>B81/B82</f>
        <v>0.15783699059561129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62" t="s">
        <v>6</v>
      </c>
      <c r="B82" s="2">
        <f t="shared" ref="B82:C82" si="12">SUM(B79:B81)</f>
        <v>6380</v>
      </c>
      <c r="C82" s="7">
        <f t="shared" si="12"/>
        <v>1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39"/>
      <c r="B83" s="6"/>
      <c r="C83" s="1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25" t="s">
        <v>551</v>
      </c>
      <c r="B84" s="26" t="s">
        <v>1</v>
      </c>
      <c r="C84" s="27" t="s">
        <v>2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61" t="s">
        <v>552</v>
      </c>
      <c r="B85" s="30">
        <v>1221</v>
      </c>
      <c r="C85" s="4">
        <f>B85/B89</f>
        <v>0.17333901192504259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26" t="s">
        <v>553</v>
      </c>
      <c r="B86" s="30">
        <v>3431</v>
      </c>
      <c r="C86" s="4">
        <f>B86/B89</f>
        <v>0.48708120386144238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26" t="s">
        <v>554</v>
      </c>
      <c r="B87" s="30">
        <v>694</v>
      </c>
      <c r="C87" s="4">
        <f>B87/B89</f>
        <v>9.8523566155593406E-2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61" t="s">
        <v>555</v>
      </c>
      <c r="B88" s="30">
        <v>1698</v>
      </c>
      <c r="C88" s="4">
        <f>B88/B89</f>
        <v>0.24105621805792163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62" t="s">
        <v>6</v>
      </c>
      <c r="B89" s="2">
        <f t="shared" ref="B89:C89" si="13">SUM(B85:B88)</f>
        <v>7044</v>
      </c>
      <c r="C89" s="7">
        <f t="shared" si="13"/>
        <v>1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39"/>
      <c r="B90" s="6"/>
      <c r="C90" s="1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5" t="s">
        <v>556</v>
      </c>
      <c r="B91" s="26" t="s">
        <v>1</v>
      </c>
      <c r="C91" s="27" t="s">
        <v>2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61" t="s">
        <v>557</v>
      </c>
      <c r="B92" s="32">
        <v>5119</v>
      </c>
      <c r="C92" s="4">
        <f>B92/B94</f>
        <v>0.79549339549339548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61" t="s">
        <v>558</v>
      </c>
      <c r="B93" s="32">
        <v>1316</v>
      </c>
      <c r="C93" s="4">
        <f>B93/B94</f>
        <v>0.20450660450660452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62" t="s">
        <v>1</v>
      </c>
      <c r="B94" s="2">
        <f t="shared" ref="B94:C94" si="14">SUM(B91:B93)</f>
        <v>6435</v>
      </c>
      <c r="C94" s="7">
        <f t="shared" si="14"/>
        <v>1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39"/>
      <c r="B95" s="6"/>
      <c r="C95" s="1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5" t="s">
        <v>559</v>
      </c>
      <c r="B96" s="26" t="s">
        <v>1</v>
      </c>
      <c r="C96" s="27" t="s">
        <v>2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61" t="s">
        <v>560</v>
      </c>
      <c r="B97" s="32">
        <v>1898</v>
      </c>
      <c r="C97" s="4">
        <f>B97/B99</f>
        <v>0.42470351309017679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61" t="s">
        <v>561</v>
      </c>
      <c r="B98" s="32">
        <v>2571</v>
      </c>
      <c r="C98" s="4">
        <f>B98/B99</f>
        <v>0.57529648690982327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62" t="s">
        <v>1</v>
      </c>
      <c r="B99" s="2">
        <f t="shared" ref="B99:C99" si="15">SUM(B96:B98)</f>
        <v>4469</v>
      </c>
      <c r="C99" s="7">
        <f t="shared" si="15"/>
        <v>1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6"/>
      <c r="B100" s="6"/>
      <c r="C100" s="1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1"/>
      <c r="B101" s="24"/>
      <c r="C101" s="22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3"/>
      <c r="B102" s="24"/>
      <c r="C102" s="14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23"/>
      <c r="B103" s="24"/>
      <c r="C103" s="14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21"/>
      <c r="B104" s="13"/>
      <c r="C104" s="22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6"/>
      <c r="B105" s="6"/>
      <c r="C105" s="1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1"/>
      <c r="B106" s="24"/>
      <c r="C106" s="22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3"/>
      <c r="B107" s="24"/>
      <c r="C107" s="14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23"/>
      <c r="B108" s="24"/>
      <c r="C108" s="14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21"/>
      <c r="B109" s="13"/>
      <c r="C109" s="22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8"/>
      <c r="B110" s="28"/>
      <c r="C110" s="3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8"/>
      <c r="B111" s="28"/>
      <c r="C111" s="36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8"/>
      <c r="B112" s="28"/>
      <c r="C112" s="3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28"/>
      <c r="B113" s="28"/>
      <c r="C113" s="36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28"/>
      <c r="B114" s="28"/>
      <c r="C114" s="3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8"/>
      <c r="B115" s="28"/>
      <c r="C115" s="36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8"/>
      <c r="B116" s="28"/>
      <c r="C116" s="3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8"/>
      <c r="B117" s="28"/>
      <c r="C117" s="36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28"/>
      <c r="B118" s="28"/>
      <c r="C118" s="3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28"/>
      <c r="B119" s="28"/>
      <c r="C119" s="36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8"/>
      <c r="B120" s="28"/>
      <c r="C120" s="36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8"/>
      <c r="B121" s="28"/>
      <c r="C121" s="36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8"/>
      <c r="B122" s="28"/>
      <c r="C122" s="36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28"/>
      <c r="B123" s="28"/>
      <c r="C123" s="36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28"/>
      <c r="B124" s="28"/>
      <c r="C124" s="36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8"/>
      <c r="B125" s="28"/>
      <c r="C125" s="36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8"/>
      <c r="B126" s="28"/>
      <c r="C126" s="36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8"/>
      <c r="B127" s="28"/>
      <c r="C127" s="36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28"/>
      <c r="B128" s="28"/>
      <c r="C128" s="36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28"/>
      <c r="B129" s="28"/>
      <c r="C129" s="36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8"/>
      <c r="B130" s="28"/>
      <c r="C130" s="36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8"/>
      <c r="B131" s="28"/>
      <c r="C131" s="36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8"/>
      <c r="B132" s="28"/>
      <c r="C132" s="36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8"/>
      <c r="B133" s="28"/>
      <c r="C133" s="36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28"/>
      <c r="B134" s="28"/>
      <c r="C134" s="36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28"/>
      <c r="B135" s="28"/>
      <c r="C135" s="36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8"/>
      <c r="B136" s="28"/>
      <c r="C136" s="36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8"/>
      <c r="B137" s="28"/>
      <c r="C137" s="36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8"/>
      <c r="B138" s="28"/>
      <c r="C138" s="36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8"/>
      <c r="B139" s="28"/>
      <c r="C139" s="36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28"/>
      <c r="B140" s="28"/>
      <c r="C140" s="36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28"/>
      <c r="B141" s="28"/>
      <c r="C141" s="36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8"/>
      <c r="B142" s="28"/>
      <c r="C142" s="36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8"/>
      <c r="B143" s="28"/>
      <c r="C143" s="36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8"/>
      <c r="B144" s="28"/>
      <c r="C144" s="36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28"/>
      <c r="B145" s="28"/>
      <c r="C145" s="36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8"/>
      <c r="B146" s="28"/>
      <c r="C146" s="36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8"/>
      <c r="B147" s="28"/>
      <c r="C147" s="36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8"/>
      <c r="B148" s="28"/>
      <c r="C148" s="36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8"/>
      <c r="B149" s="28"/>
      <c r="C149" s="36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28"/>
      <c r="B150" s="28"/>
      <c r="C150" s="36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8"/>
      <c r="B151" s="28"/>
      <c r="C151" s="36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8"/>
      <c r="B152" s="28"/>
      <c r="C152" s="36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8"/>
      <c r="B153" s="28"/>
      <c r="C153" s="36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8"/>
      <c r="B154" s="28"/>
      <c r="C154" s="36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36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36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36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36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36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36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36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36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36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36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36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36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36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36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36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36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36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36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36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36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36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36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36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36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36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36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36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36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36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36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36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36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36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36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36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36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36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36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36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36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36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36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36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36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36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36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36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36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36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36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36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36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36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36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36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36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36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36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36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36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36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36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36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36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36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36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36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36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36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36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36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36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36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36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36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36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36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36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36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36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36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36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36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36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36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36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36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36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36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36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36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36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36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36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36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36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36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36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36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36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36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36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36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36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36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36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36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36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36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36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36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36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36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36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36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36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36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36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36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36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36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36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36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36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36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36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36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36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36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36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36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36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36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36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36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36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36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36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36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36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36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36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36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36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36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36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36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36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36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36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36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36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36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36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36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36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36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36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36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36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36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36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36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36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36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36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36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36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36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36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36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36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36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36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36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36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36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36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36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36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36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36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36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36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36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36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36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36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36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36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36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36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36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36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36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36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36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36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36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36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36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36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36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36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36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36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36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36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36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36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36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36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36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36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36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36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36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36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36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36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36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36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36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36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36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36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36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36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36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36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36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36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36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36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36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36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36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36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36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36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36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36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36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36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36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36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36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36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36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36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36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36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36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36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36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36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36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36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36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36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36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36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36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36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36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36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36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36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36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36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36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36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36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36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36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36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36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36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36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36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36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36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36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36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36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36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36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36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36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36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36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36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36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36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36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36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36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36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36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36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36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36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36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36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36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36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36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36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36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36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36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36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36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36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36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36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36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36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36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36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36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36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36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36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36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36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36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36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36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36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36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36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36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36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36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36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36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36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36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36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36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36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36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36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36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36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36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36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36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36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36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36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36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36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36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36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36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36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36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36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36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36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36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36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36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36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36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36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36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36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36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36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36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36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36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36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36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36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36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36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36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36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36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36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36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36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36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36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36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36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36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36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36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36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36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36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36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36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36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36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36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36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36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36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36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36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36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36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36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36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36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36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36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36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36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36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36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36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36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36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36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36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36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36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36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36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36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36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36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36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36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36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36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36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36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36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36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36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36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36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36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36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36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36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36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36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36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36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36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36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36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36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36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36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36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36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36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36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36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36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36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36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36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36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36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36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36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36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36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36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36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36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36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36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36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36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36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36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36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36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36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36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36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36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36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36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36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36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36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36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36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36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36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36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36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36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36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36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36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36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36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36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36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36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36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36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36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36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36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36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36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36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36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36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36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36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36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36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36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36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36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36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36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36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36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36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36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36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36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36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36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36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36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36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36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36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36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36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36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36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36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36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36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36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36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36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36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36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36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36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36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36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36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36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36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36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36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36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36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36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36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36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36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36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36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36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36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36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36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36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36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36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36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36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36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36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36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36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36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36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36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36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36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36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36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36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36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36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36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36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36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36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36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36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36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36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36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36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36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36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36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36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36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36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36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36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36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36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36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36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36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36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36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36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36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36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36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36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36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36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36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36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36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36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36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36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36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36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36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36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36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36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36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36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36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36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36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36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36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36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36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36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36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36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36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36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36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36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36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36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36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36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36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36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36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36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36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36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36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36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36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36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36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36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36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36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36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36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36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36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36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36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36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36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36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36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36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36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36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36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36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36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36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36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36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36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36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36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36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36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36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36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36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36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36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36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36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36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36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36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36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36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36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36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36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36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36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36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36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36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36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36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36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36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36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36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36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36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36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36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36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36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36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36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36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36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36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36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36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36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36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36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36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36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36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36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36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36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36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36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36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36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36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36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36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36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36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36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36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36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36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36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36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36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36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36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36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36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36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36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36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36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36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36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36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36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36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36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36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36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36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36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36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36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36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36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36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36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36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36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36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36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36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36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36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36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36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36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36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36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36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36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36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36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36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36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36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36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36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36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36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36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36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36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36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36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36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36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36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36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36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36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36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36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36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36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36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36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36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36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36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36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36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36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36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36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36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36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36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36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36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36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36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36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36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36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36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36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36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36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36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36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36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36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36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36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1000"/>
  <sheetViews>
    <sheetView workbookViewId="0"/>
  </sheetViews>
  <sheetFormatPr defaultColWidth="11.25" defaultRowHeight="15" customHeight="1"/>
  <cols>
    <col min="1" max="1" width="66.5" customWidth="1"/>
    <col min="2" max="2" width="15.375" customWidth="1"/>
    <col min="3" max="3" width="13.75" customWidth="1"/>
    <col min="4" max="6" width="10.5" customWidth="1"/>
    <col min="7" max="26" width="11.125" customWidth="1"/>
  </cols>
  <sheetData>
    <row r="1" spans="1:26" ht="15.75" customHeight="1">
      <c r="A1" s="1" t="s">
        <v>0</v>
      </c>
      <c r="B1" s="2" t="s">
        <v>1</v>
      </c>
      <c r="C1" s="7" t="s">
        <v>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.75" customHeight="1">
      <c r="A2" s="3" t="s">
        <v>3</v>
      </c>
      <c r="B2" s="30">
        <v>4740</v>
      </c>
      <c r="C2" s="4">
        <f>B2/B5</f>
        <v>0.12042988897075638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.75" customHeight="1">
      <c r="A3" s="3" t="s">
        <v>4</v>
      </c>
      <c r="B3" s="30">
        <v>1686</v>
      </c>
      <c r="C3" s="4">
        <f>B3/B5</f>
        <v>4.2836454178205745E-2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5.75" customHeight="1">
      <c r="A4" s="3" t="s">
        <v>5</v>
      </c>
      <c r="B4" s="30">
        <v>32933</v>
      </c>
      <c r="C4" s="4">
        <f>B4/B5</f>
        <v>0.83673365685103784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5.75" customHeight="1">
      <c r="A5" s="1" t="s">
        <v>6</v>
      </c>
      <c r="B5" s="2">
        <f t="shared" ref="B5:C5" si="0">SUM(B2:B4)</f>
        <v>39359</v>
      </c>
      <c r="C5" s="7">
        <f t="shared" si="0"/>
        <v>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5.75" customHeight="1">
      <c r="A6" s="6"/>
      <c r="B6" s="6"/>
      <c r="C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5.75" customHeight="1">
      <c r="A7" s="1" t="s">
        <v>7</v>
      </c>
      <c r="B7" s="2" t="s">
        <v>1</v>
      </c>
      <c r="C7" s="7" t="s">
        <v>2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5.75" customHeight="1">
      <c r="A8" s="8" t="s">
        <v>8</v>
      </c>
      <c r="B8" s="30">
        <v>14843</v>
      </c>
      <c r="C8" s="4">
        <f>B8/B15</f>
        <v>0.38945738874895047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5.75" customHeight="1">
      <c r="A9" s="8" t="s">
        <v>9</v>
      </c>
      <c r="B9" s="30">
        <v>1195</v>
      </c>
      <c r="C9" s="4">
        <f>B9/B15</f>
        <v>3.1354953820319061E-2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5.75" customHeight="1">
      <c r="A10" s="8" t="s">
        <v>10</v>
      </c>
      <c r="B10" s="30">
        <v>653</v>
      </c>
      <c r="C10" s="4">
        <f>B10/B15</f>
        <v>1.7133711167086483E-2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5.75" customHeight="1">
      <c r="A11" s="8" t="s">
        <v>11</v>
      </c>
      <c r="B11" s="30">
        <v>2486</v>
      </c>
      <c r="C11" s="4">
        <f>B11/B15</f>
        <v>6.5228799328295547E-2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9" t="s">
        <v>12</v>
      </c>
      <c r="B12" s="30">
        <v>1444</v>
      </c>
      <c r="C12" s="4">
        <f>B12/B15</f>
        <v>3.7888329135180518E-2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3" t="s">
        <v>13</v>
      </c>
      <c r="B13" s="30">
        <v>2329</v>
      </c>
      <c r="C13" s="4">
        <f>B13/B15</f>
        <v>6.1109361880772463E-2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.75" customHeight="1">
      <c r="A14" s="3" t="s">
        <v>14</v>
      </c>
      <c r="B14" s="30">
        <v>15162</v>
      </c>
      <c r="C14" s="4">
        <f>B14/B15</f>
        <v>0.39782745591939545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>
      <c r="A15" s="1" t="s">
        <v>6</v>
      </c>
      <c r="B15" s="2">
        <f t="shared" ref="B15:C15" si="1">SUM(B8:B14)</f>
        <v>38112</v>
      </c>
      <c r="C15" s="7">
        <f t="shared" si="1"/>
        <v>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5.75" customHeight="1">
      <c r="A16" s="6"/>
      <c r="B16" s="6"/>
      <c r="C16" s="1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1" t="s">
        <v>15</v>
      </c>
      <c r="B17" s="2" t="s">
        <v>1</v>
      </c>
      <c r="C17" s="7" t="s">
        <v>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5.75" customHeight="1">
      <c r="A18" s="3" t="s">
        <v>16</v>
      </c>
      <c r="B18" s="30">
        <v>756</v>
      </c>
      <c r="C18" s="4">
        <f>B18/B25</f>
        <v>1.9199999999999998E-2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5.75" customHeight="1">
      <c r="A19" s="3" t="s">
        <v>17</v>
      </c>
      <c r="B19" s="30">
        <v>757</v>
      </c>
      <c r="C19" s="4">
        <f>B19/B25</f>
        <v>1.9225396825396826E-2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5.75" customHeight="1">
      <c r="A20" s="3" t="s">
        <v>18</v>
      </c>
      <c r="B20" s="30">
        <v>17654</v>
      </c>
      <c r="C20" s="4">
        <f>B20/B25</f>
        <v>0.44835555555555556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5.75" customHeight="1">
      <c r="A21" s="3" t="s">
        <v>19</v>
      </c>
      <c r="B21" s="30">
        <v>8880</v>
      </c>
      <c r="C21" s="4">
        <f>B21/B25</f>
        <v>0.22552380952380952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3" t="s">
        <v>20</v>
      </c>
      <c r="B22" s="30">
        <v>10057</v>
      </c>
      <c r="C22" s="4">
        <f>B22/B25</f>
        <v>0.25541587301587304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3" t="s">
        <v>21</v>
      </c>
      <c r="B23" s="30">
        <v>435</v>
      </c>
      <c r="C23" s="4">
        <f>B23/B25</f>
        <v>1.1047619047619047E-2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10" t="s">
        <v>22</v>
      </c>
      <c r="B24" s="31">
        <v>836</v>
      </c>
      <c r="C24" s="11">
        <f>B24/B25</f>
        <v>2.1231746031746032E-2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A25" s="1" t="s">
        <v>6</v>
      </c>
      <c r="B25" s="2">
        <f t="shared" ref="B25:C25" si="2">SUM(B18:B24)</f>
        <v>39375</v>
      </c>
      <c r="C25" s="7">
        <f t="shared" si="2"/>
        <v>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A26" s="12"/>
      <c r="B26" s="13"/>
      <c r="C26" s="14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customHeight="1">
      <c r="A27" s="1" t="s">
        <v>23</v>
      </c>
      <c r="B27" s="2" t="s">
        <v>1</v>
      </c>
      <c r="C27" s="7" t="s">
        <v>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customHeight="1">
      <c r="A28" s="3" t="s">
        <v>24</v>
      </c>
      <c r="B28" s="30">
        <v>9431</v>
      </c>
      <c r="C28" s="4">
        <f>B28/B31</f>
        <v>0.2470529679886834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customHeight="1">
      <c r="A29" s="3" t="s">
        <v>25</v>
      </c>
      <c r="B29" s="30">
        <v>13639</v>
      </c>
      <c r="C29" s="4">
        <f>B29/B31</f>
        <v>0.35728506313197467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A30" s="3" t="s">
        <v>26</v>
      </c>
      <c r="B30" s="30">
        <v>15104</v>
      </c>
      <c r="C30" s="4">
        <f>B30/B31</f>
        <v>0.39566196887934196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customHeight="1">
      <c r="A31" s="1" t="s">
        <v>6</v>
      </c>
      <c r="B31" s="2">
        <f t="shared" ref="B31:C31" si="3">SUM(B28:B30)</f>
        <v>38174</v>
      </c>
      <c r="C31" s="7">
        <f t="shared" si="3"/>
        <v>1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customHeight="1">
      <c r="A32" s="6"/>
      <c r="B32" s="6"/>
      <c r="C32" s="1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customHeight="1">
      <c r="A33" s="1" t="s">
        <v>27</v>
      </c>
      <c r="B33" s="2" t="s">
        <v>1</v>
      </c>
      <c r="C33" s="7" t="s">
        <v>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customHeight="1">
      <c r="A34" s="3" t="s">
        <v>28</v>
      </c>
      <c r="B34" s="30">
        <v>23887</v>
      </c>
      <c r="C34" s="4">
        <f>B34/B37</f>
        <v>0.67624493955779519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customHeight="1">
      <c r="A35" s="3" t="s">
        <v>29</v>
      </c>
      <c r="B35" s="30">
        <v>8019</v>
      </c>
      <c r="C35" s="4">
        <f>B35/B37</f>
        <v>0.22701922260283669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customHeight="1">
      <c r="A36" s="3" t="s">
        <v>30</v>
      </c>
      <c r="B36" s="30">
        <v>3417</v>
      </c>
      <c r="C36" s="4">
        <f>B36/B37</f>
        <v>9.6735837839368122E-2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A37" s="1" t="s">
        <v>6</v>
      </c>
      <c r="B37" s="2">
        <f t="shared" ref="B37:C37" si="4">SUM(B34:B36)</f>
        <v>35323</v>
      </c>
      <c r="C37" s="7">
        <f t="shared" si="4"/>
        <v>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5.75" customHeight="1">
      <c r="A38" s="6"/>
      <c r="B38" s="6"/>
      <c r="C38" s="1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5.75" customHeight="1">
      <c r="A39" s="1" t="s">
        <v>31</v>
      </c>
      <c r="B39" s="15" t="s">
        <v>1</v>
      </c>
      <c r="C39" s="19" t="s">
        <v>2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5.75" customHeight="1">
      <c r="A40" s="17" t="s">
        <v>32</v>
      </c>
      <c r="B40" s="32">
        <v>25043</v>
      </c>
      <c r="C40" s="4">
        <f>B40/B42</f>
        <v>0.68981379462318204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5.75" customHeight="1">
      <c r="A41" s="17" t="s">
        <v>33</v>
      </c>
      <c r="B41" s="32">
        <v>11261</v>
      </c>
      <c r="C41" s="4">
        <f>B41/B42</f>
        <v>0.31018620537681796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5.75" customHeight="1">
      <c r="A42" s="1" t="s">
        <v>6</v>
      </c>
      <c r="B42" s="2">
        <f t="shared" ref="B42:C42" si="5">SUM(B39:B41)</f>
        <v>36304</v>
      </c>
      <c r="C42" s="7">
        <f t="shared" si="5"/>
        <v>1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5.75" customHeight="1">
      <c r="A43" s="6"/>
      <c r="B43" s="6"/>
      <c r="C43" s="1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5.75" customHeight="1">
      <c r="A44" s="1" t="s">
        <v>34</v>
      </c>
      <c r="B44" s="15" t="s">
        <v>1</v>
      </c>
      <c r="C44" s="19" t="s">
        <v>2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5.75" customHeight="1">
      <c r="A45" s="17" t="s">
        <v>35</v>
      </c>
      <c r="B45" s="32">
        <v>12806</v>
      </c>
      <c r="C45" s="4">
        <f>B45/B47</f>
        <v>0.36065112087416923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5.75" customHeight="1">
      <c r="A46" s="17" t="s">
        <v>36</v>
      </c>
      <c r="B46" s="32">
        <v>22702</v>
      </c>
      <c r="C46" s="4">
        <f>B46/B47</f>
        <v>0.63934887912583083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5.75" customHeight="1">
      <c r="A47" s="1" t="s">
        <v>6</v>
      </c>
      <c r="B47" s="2">
        <f t="shared" ref="B47:C47" si="6">SUM(B44:B46)</f>
        <v>35508</v>
      </c>
      <c r="C47" s="7">
        <f t="shared" si="6"/>
        <v>1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5.75" customHeight="1">
      <c r="A48" s="6"/>
      <c r="B48" s="6"/>
      <c r="C48" s="1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5.75" customHeight="1">
      <c r="A49" s="1" t="s">
        <v>37</v>
      </c>
      <c r="B49" s="2" t="s">
        <v>1</v>
      </c>
      <c r="C49" s="7" t="s">
        <v>2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" t="s">
        <v>38</v>
      </c>
      <c r="B50" s="30">
        <v>9688</v>
      </c>
      <c r="C50" s="4">
        <f>B50/B53</f>
        <v>0.28257255359486655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5.75" customHeight="1">
      <c r="A51" s="3" t="s">
        <v>39</v>
      </c>
      <c r="B51" s="30">
        <v>12695</v>
      </c>
      <c r="C51" s="4">
        <f>B51/B53</f>
        <v>0.37027854746973893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5.75" customHeight="1">
      <c r="A52" s="3" t="s">
        <v>40</v>
      </c>
      <c r="B52" s="30">
        <v>11902</v>
      </c>
      <c r="C52" s="4">
        <f>B52/B53</f>
        <v>0.34714889893539447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5.75" customHeight="1">
      <c r="A53" s="1" t="s">
        <v>6</v>
      </c>
      <c r="B53" s="2">
        <f t="shared" ref="B53:C53" si="7">SUM(B50:B52)</f>
        <v>34285</v>
      </c>
      <c r="C53" s="7">
        <f t="shared" si="7"/>
        <v>0.99999999999999989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5.75" customHeight="1">
      <c r="A54" s="6"/>
      <c r="B54" s="6"/>
      <c r="C54" s="1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5.75" customHeight="1">
      <c r="A55" s="1" t="s">
        <v>41</v>
      </c>
      <c r="B55" s="15" t="s">
        <v>1</v>
      </c>
      <c r="C55" s="19" t="s">
        <v>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5.75" customHeight="1">
      <c r="A56" s="17" t="s">
        <v>42</v>
      </c>
      <c r="B56" s="32">
        <v>24546</v>
      </c>
      <c r="C56" s="4">
        <f>B56/B58</f>
        <v>0.72761227212094259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5.75" customHeight="1">
      <c r="A57" s="17" t="s">
        <v>43</v>
      </c>
      <c r="B57" s="32">
        <v>9189</v>
      </c>
      <c r="C57" s="4">
        <f>B57/B58</f>
        <v>0.27238772787905735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5.75" customHeight="1">
      <c r="A58" s="1" t="s">
        <v>6</v>
      </c>
      <c r="B58" s="2">
        <f t="shared" ref="B58:C58" si="8">SUM(B55:B57)</f>
        <v>33735</v>
      </c>
      <c r="C58" s="7">
        <f t="shared" si="8"/>
        <v>1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5.75" customHeight="1">
      <c r="A59" s="6"/>
      <c r="B59" s="6"/>
      <c r="C59" s="1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5.75" customHeight="1">
      <c r="A60" s="1" t="s">
        <v>44</v>
      </c>
      <c r="B60" s="2" t="s">
        <v>1</v>
      </c>
      <c r="C60" s="7" t="s">
        <v>2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5.75" customHeight="1">
      <c r="A61" s="3" t="s">
        <v>45</v>
      </c>
      <c r="B61" s="30">
        <v>3503</v>
      </c>
      <c r="C61" s="4">
        <f>B61/B65</f>
        <v>0.10102961958872898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5.75" customHeight="1">
      <c r="A62" s="3" t="s">
        <v>46</v>
      </c>
      <c r="B62" s="30">
        <v>10816</v>
      </c>
      <c r="C62" s="4">
        <f>B62/B65</f>
        <v>0.31194301041155942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5.75" customHeight="1">
      <c r="A63" s="3" t="s">
        <v>47</v>
      </c>
      <c r="B63" s="30">
        <v>5239</v>
      </c>
      <c r="C63" s="4">
        <f>B63/B65</f>
        <v>0.1510973956680991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5.75" customHeight="1">
      <c r="A64" s="3" t="s">
        <v>48</v>
      </c>
      <c r="B64" s="30">
        <v>15115</v>
      </c>
      <c r="C64" s="4">
        <f>B64/B65</f>
        <v>0.43592997433161251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5.75" customHeight="1">
      <c r="A65" s="1" t="s">
        <v>6</v>
      </c>
      <c r="B65" s="2">
        <f t="shared" ref="B65:C65" si="9">SUM(B61:B64)</f>
        <v>34673</v>
      </c>
      <c r="C65" s="7">
        <f t="shared" si="9"/>
        <v>1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5.75" customHeight="1">
      <c r="A66" s="6"/>
      <c r="B66" s="6"/>
      <c r="C66" s="1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5.75" customHeight="1">
      <c r="A67" s="1" t="s">
        <v>562</v>
      </c>
      <c r="B67" s="26" t="s">
        <v>1</v>
      </c>
      <c r="C67" s="27" t="s">
        <v>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5.75" customHeight="1">
      <c r="A68" s="61" t="s">
        <v>64</v>
      </c>
      <c r="B68" s="30">
        <v>3894</v>
      </c>
      <c r="C68" s="4">
        <f>B68/B70</f>
        <v>0.16109548237630317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5.75" customHeight="1">
      <c r="A69" s="61" t="s">
        <v>65</v>
      </c>
      <c r="B69" s="32">
        <v>20278</v>
      </c>
      <c r="C69" s="4">
        <f>B69/B70</f>
        <v>0.83890451762369689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5.75" customHeight="1">
      <c r="A70" s="1" t="s">
        <v>6</v>
      </c>
      <c r="B70" s="2">
        <f t="shared" ref="B70:C70" si="10">SUM(B67:B69)</f>
        <v>24172</v>
      </c>
      <c r="C70" s="7">
        <f t="shared" si="10"/>
        <v>1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5.75" customHeight="1">
      <c r="A71" s="6"/>
      <c r="B71" s="6"/>
      <c r="C71" s="1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5.75" customHeight="1">
      <c r="A72" s="25" t="s">
        <v>139</v>
      </c>
      <c r="B72" s="26" t="s">
        <v>1</v>
      </c>
      <c r="C72" s="27" t="s">
        <v>2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5.75" customHeight="1">
      <c r="A73" s="26" t="s">
        <v>140</v>
      </c>
      <c r="B73" s="32">
        <v>4102</v>
      </c>
      <c r="C73" s="4">
        <f>B73/B75</f>
        <v>0.53176043557168784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5.75" customHeight="1">
      <c r="A74" s="26" t="s">
        <v>141</v>
      </c>
      <c r="B74" s="32">
        <v>3612</v>
      </c>
      <c r="C74" s="4">
        <f>B74/B75</f>
        <v>0.46823956442831216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5.75" customHeight="1">
      <c r="A75" s="25" t="s">
        <v>6</v>
      </c>
      <c r="B75" s="2">
        <f t="shared" ref="B75:C75" si="11">SUM(B72:B74)</f>
        <v>7714</v>
      </c>
      <c r="C75" s="7">
        <f t="shared" si="11"/>
        <v>1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5.75" customHeight="1">
      <c r="A76" s="6"/>
      <c r="B76" s="6"/>
      <c r="C76" s="1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5.75" customHeight="1">
      <c r="A77" s="25" t="s">
        <v>142</v>
      </c>
      <c r="B77" s="26" t="s">
        <v>1</v>
      </c>
      <c r="C77" s="27" t="s">
        <v>2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5.75" customHeight="1">
      <c r="A78" s="26" t="s">
        <v>143</v>
      </c>
      <c r="B78" s="32">
        <v>3977</v>
      </c>
      <c r="C78" s="4">
        <f>B78/B80</f>
        <v>0.43712903934930752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5.75" customHeight="1">
      <c r="A79" s="26" t="s">
        <v>144</v>
      </c>
      <c r="B79" s="32">
        <v>5121</v>
      </c>
      <c r="C79" s="4">
        <f>B79/B80</f>
        <v>0.56287096065069242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5.75" customHeight="1">
      <c r="A80" s="25" t="s">
        <v>6</v>
      </c>
      <c r="B80" s="2">
        <f t="shared" ref="B80:C80" si="12">SUM(B77:B79)</f>
        <v>9098</v>
      </c>
      <c r="C80" s="7">
        <f t="shared" si="12"/>
        <v>1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5.75" customHeight="1">
      <c r="A81" s="6"/>
      <c r="B81" s="6"/>
      <c r="C81" s="1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5.75" customHeight="1">
      <c r="A82" s="25" t="s">
        <v>563</v>
      </c>
      <c r="B82" s="26" t="s">
        <v>1</v>
      </c>
      <c r="C82" s="27" t="s">
        <v>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5.75" customHeight="1">
      <c r="A83" s="26" t="s">
        <v>99</v>
      </c>
      <c r="B83" s="32">
        <v>288</v>
      </c>
      <c r="C83" s="4">
        <f>B83/B85</f>
        <v>0.19238476953907815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5.75" customHeight="1">
      <c r="A84" s="26" t="s">
        <v>100</v>
      </c>
      <c r="B84" s="32">
        <v>1209</v>
      </c>
      <c r="C84" s="4">
        <f>B84/B85</f>
        <v>0.80761523046092187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5.75" customHeight="1">
      <c r="A85" s="25" t="s">
        <v>6</v>
      </c>
      <c r="B85" s="2">
        <f t="shared" ref="B85:C85" si="13">SUM(B82:B84)</f>
        <v>1497</v>
      </c>
      <c r="C85" s="7">
        <f t="shared" si="13"/>
        <v>1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5.75" customHeight="1">
      <c r="A86" s="6"/>
      <c r="B86" s="6"/>
      <c r="C86" s="1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5.75" customHeight="1">
      <c r="A87" s="25" t="s">
        <v>564</v>
      </c>
      <c r="B87" s="26" t="s">
        <v>1</v>
      </c>
      <c r="C87" s="27" t="s">
        <v>2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5.75" customHeight="1">
      <c r="A88" s="26" t="s">
        <v>102</v>
      </c>
      <c r="B88" s="30">
        <v>1914</v>
      </c>
      <c r="C88" s="4">
        <f>B88/B91</f>
        <v>0.38480096501809408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5.75" customHeight="1">
      <c r="A89" s="26" t="s">
        <v>103</v>
      </c>
      <c r="B89" s="30">
        <v>2746</v>
      </c>
      <c r="C89" s="4">
        <f>B89/B91</f>
        <v>0.55207076799356658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5.75" customHeight="1">
      <c r="A90" s="26" t="s">
        <v>104</v>
      </c>
      <c r="B90" s="30">
        <v>314</v>
      </c>
      <c r="C90" s="4">
        <f>B90/B91</f>
        <v>6.3128266988339371E-2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5.75" customHeight="1">
      <c r="A91" s="25" t="s">
        <v>6</v>
      </c>
      <c r="B91" s="2">
        <f t="shared" ref="B91:C91" si="14">SUM(B88:B90)</f>
        <v>4974</v>
      </c>
      <c r="C91" s="7">
        <f t="shared" si="14"/>
        <v>1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5.75" customHeight="1">
      <c r="A92" s="6"/>
      <c r="B92" s="6"/>
      <c r="C92" s="1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5.75" customHeight="1">
      <c r="A93" s="1" t="s">
        <v>565</v>
      </c>
      <c r="B93" s="26" t="s">
        <v>1</v>
      </c>
      <c r="C93" s="27" t="s">
        <v>2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5.75" customHeight="1">
      <c r="A94" s="61" t="s">
        <v>566</v>
      </c>
      <c r="B94" s="30">
        <v>2433</v>
      </c>
      <c r="C94" s="4">
        <f>B94/B97</f>
        <v>0.27723336371923429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5.75" customHeight="1">
      <c r="A95" s="26" t="s">
        <v>567</v>
      </c>
      <c r="B95" s="30">
        <v>5223</v>
      </c>
      <c r="C95" s="4">
        <f>B95/B97</f>
        <v>0.59514585232452144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5.75" customHeight="1">
      <c r="A96" s="26" t="s">
        <v>568</v>
      </c>
      <c r="B96" s="30">
        <v>1120</v>
      </c>
      <c r="C96" s="4">
        <f>B96/B97</f>
        <v>0.12762078395624429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5.75" customHeight="1">
      <c r="A97" s="25" t="s">
        <v>6</v>
      </c>
      <c r="B97" s="2">
        <f t="shared" ref="B97:C97" si="15">SUM(B94:B96)</f>
        <v>8776</v>
      </c>
      <c r="C97" s="7">
        <f t="shared" si="15"/>
        <v>1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5.75" customHeight="1">
      <c r="A98" s="6"/>
      <c r="B98" s="6"/>
      <c r="C98" s="1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5.75" customHeight="1">
      <c r="A99" s="1" t="s">
        <v>569</v>
      </c>
      <c r="B99" s="26" t="s">
        <v>1</v>
      </c>
      <c r="C99" s="27" t="s">
        <v>2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>
      <c r="A100" s="26" t="s">
        <v>570</v>
      </c>
      <c r="B100" s="32">
        <v>4968</v>
      </c>
      <c r="C100" s="4">
        <f>B100/B102</f>
        <v>0.59697188175919247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>
      <c r="A101" s="26" t="s">
        <v>571</v>
      </c>
      <c r="B101" s="32">
        <v>3354</v>
      </c>
      <c r="C101" s="4">
        <f>B101/B102</f>
        <v>0.40302811824080748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>
      <c r="A102" s="25" t="s">
        <v>6</v>
      </c>
      <c r="B102" s="2">
        <f t="shared" ref="B102:C102" si="16">SUM(B99:B101)</f>
        <v>8322</v>
      </c>
      <c r="C102" s="7">
        <f t="shared" si="16"/>
        <v>1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>
      <c r="A103" s="6"/>
      <c r="B103" s="6"/>
      <c r="C103" s="1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>
      <c r="A104" s="1" t="s">
        <v>572</v>
      </c>
      <c r="B104" s="26" t="s">
        <v>1</v>
      </c>
      <c r="C104" s="27" t="s">
        <v>2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>
      <c r="A105" s="26" t="s">
        <v>573</v>
      </c>
      <c r="B105" s="32">
        <v>2536</v>
      </c>
      <c r="C105" s="4">
        <f>B105/B107</f>
        <v>0.30616926234456115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>
      <c r="A106" s="26" t="s">
        <v>574</v>
      </c>
      <c r="B106" s="32">
        <v>5747</v>
      </c>
      <c r="C106" s="4">
        <f>B106/B107</f>
        <v>0.6938307376554389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>
      <c r="A107" s="25" t="s">
        <v>6</v>
      </c>
      <c r="B107" s="2">
        <f t="shared" ref="B107:C107" si="17">SUM(B104:B106)</f>
        <v>8283</v>
      </c>
      <c r="C107" s="7">
        <f t="shared" si="17"/>
        <v>1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>
      <c r="A108" s="6"/>
      <c r="B108" s="6"/>
      <c r="C108" s="1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>
      <c r="A109" s="1" t="s">
        <v>575</v>
      </c>
      <c r="B109" s="26" t="s">
        <v>1</v>
      </c>
      <c r="C109" s="27" t="s">
        <v>2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>
      <c r="A110" s="26" t="s">
        <v>64</v>
      </c>
      <c r="B110" s="32">
        <v>3623</v>
      </c>
      <c r="C110" s="4">
        <f>B110/B112</f>
        <v>0.41884393063583814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>
      <c r="A111" s="26" t="s">
        <v>576</v>
      </c>
      <c r="B111" s="32">
        <v>5027</v>
      </c>
      <c r="C111" s="4">
        <f>B111/B112</f>
        <v>0.58115606936416186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>
      <c r="A112" s="25" t="s">
        <v>6</v>
      </c>
      <c r="B112" s="2">
        <f t="shared" ref="B112:C112" si="18">SUM(B109:B111)</f>
        <v>8650</v>
      </c>
      <c r="C112" s="7">
        <f t="shared" si="18"/>
        <v>1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>
      <c r="A113" s="6"/>
      <c r="B113" s="6"/>
      <c r="C113" s="1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>
      <c r="A114" s="1" t="s">
        <v>577</v>
      </c>
      <c r="B114" s="26" t="s">
        <v>1</v>
      </c>
      <c r="C114" s="27" t="s">
        <v>2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>
      <c r="A115" s="26" t="s">
        <v>578</v>
      </c>
      <c r="B115" s="32">
        <v>3077</v>
      </c>
      <c r="C115" s="4">
        <f>B115/B117</f>
        <v>0.39590838908903758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>
      <c r="A116" s="26" t="s">
        <v>579</v>
      </c>
      <c r="B116" s="32">
        <v>4695</v>
      </c>
      <c r="C116" s="4">
        <f>B116/B117</f>
        <v>0.60409161091096242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>
      <c r="A117" s="25" t="s">
        <v>6</v>
      </c>
      <c r="B117" s="2">
        <f t="shared" ref="B117:C117" si="19">SUM(B114:B116)</f>
        <v>7772</v>
      </c>
      <c r="C117" s="7">
        <f t="shared" si="19"/>
        <v>1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>
      <c r="A118" s="6"/>
      <c r="B118" s="6"/>
      <c r="C118" s="1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>
      <c r="A119" s="1" t="s">
        <v>580</v>
      </c>
      <c r="B119" s="26" t="s">
        <v>1</v>
      </c>
      <c r="C119" s="27" t="s">
        <v>2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>
      <c r="A120" s="26" t="s">
        <v>581</v>
      </c>
      <c r="B120" s="32">
        <v>7211</v>
      </c>
      <c r="C120" s="4">
        <f>B120/B122</f>
        <v>0.84735605170387784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>
      <c r="A121" s="26" t="s">
        <v>582</v>
      </c>
      <c r="B121" s="32">
        <v>1299</v>
      </c>
      <c r="C121" s="4">
        <f>B121/B122</f>
        <v>0.15264394829612221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>
      <c r="A122" s="25" t="s">
        <v>6</v>
      </c>
      <c r="B122" s="2">
        <f t="shared" ref="B122:C122" si="20">SUM(B119:B121)</f>
        <v>8510</v>
      </c>
      <c r="C122" s="7">
        <f t="shared" si="20"/>
        <v>1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>
      <c r="A123" s="6"/>
      <c r="B123" s="6"/>
      <c r="C123" s="1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>
      <c r="A124" s="1" t="s">
        <v>583</v>
      </c>
      <c r="B124" s="26" t="s">
        <v>1</v>
      </c>
      <c r="C124" s="27" t="s">
        <v>2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>
      <c r="A125" s="26" t="s">
        <v>584</v>
      </c>
      <c r="B125" s="32">
        <v>3046</v>
      </c>
      <c r="C125" s="4">
        <f>B125/B127</f>
        <v>0.40221840750033011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>
      <c r="A126" s="26" t="s">
        <v>585</v>
      </c>
      <c r="B126" s="32">
        <v>4527</v>
      </c>
      <c r="C126" s="4">
        <f>B126/B127</f>
        <v>0.59778159249966989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>
      <c r="A127" s="25" t="s">
        <v>6</v>
      </c>
      <c r="B127" s="2">
        <f t="shared" ref="B127:C127" si="21">SUM(B124:B126)</f>
        <v>7573</v>
      </c>
      <c r="C127" s="7">
        <f t="shared" si="21"/>
        <v>1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>
      <c r="A128" s="6"/>
      <c r="B128" s="6"/>
      <c r="C128" s="1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>
      <c r="A129" s="1" t="s">
        <v>586</v>
      </c>
      <c r="B129" s="26" t="s">
        <v>1</v>
      </c>
      <c r="C129" s="27" t="s">
        <v>2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>
      <c r="A130" s="26" t="s">
        <v>587</v>
      </c>
      <c r="B130" s="30">
        <v>3071</v>
      </c>
      <c r="C130" s="4">
        <f>B130/B133</f>
        <v>0.36884458323324526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>
      <c r="A131" s="26" t="s">
        <v>588</v>
      </c>
      <c r="B131" s="30">
        <v>3833</v>
      </c>
      <c r="C131" s="4">
        <f>B131/B133</f>
        <v>0.46036512130674995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>
      <c r="A132" s="26" t="s">
        <v>589</v>
      </c>
      <c r="B132" s="30">
        <v>1422</v>
      </c>
      <c r="C132" s="4">
        <f>B132/B133</f>
        <v>0.17079029546000479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>
      <c r="A133" s="25" t="s">
        <v>6</v>
      </c>
      <c r="B133" s="2">
        <f t="shared" ref="B133:C133" si="22">SUM(B130:B132)</f>
        <v>8326</v>
      </c>
      <c r="C133" s="7">
        <f t="shared" si="22"/>
        <v>1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>
      <c r="A134" s="6"/>
      <c r="B134" s="6"/>
      <c r="C134" s="1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>
      <c r="A135" s="1" t="s">
        <v>590</v>
      </c>
      <c r="B135" s="26" t="s">
        <v>1</v>
      </c>
      <c r="C135" s="27" t="s">
        <v>2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>
      <c r="A136" s="26" t="s">
        <v>591</v>
      </c>
      <c r="B136" s="30">
        <v>3865</v>
      </c>
      <c r="C136" s="4">
        <f>B136/B139</f>
        <v>0.45577830188679247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>
      <c r="A137" s="26" t="s">
        <v>592</v>
      </c>
      <c r="B137" s="30">
        <v>2666</v>
      </c>
      <c r="C137" s="4">
        <f>B137/B139</f>
        <v>0.31438679245283019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>
      <c r="A138" s="26" t="s">
        <v>593</v>
      </c>
      <c r="B138" s="30">
        <v>1949</v>
      </c>
      <c r="C138" s="4">
        <f>B138/B139</f>
        <v>0.22983490566037737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>
      <c r="A139" s="25" t="s">
        <v>6</v>
      </c>
      <c r="B139" s="2">
        <f t="shared" ref="B139:C139" si="23">SUM(B136:B138)</f>
        <v>8480</v>
      </c>
      <c r="C139" s="7">
        <f t="shared" si="23"/>
        <v>1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>
      <c r="A140" s="6"/>
      <c r="B140" s="6"/>
      <c r="C140" s="1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>
      <c r="A141" s="1" t="s">
        <v>594</v>
      </c>
      <c r="B141" s="26" t="s">
        <v>1</v>
      </c>
      <c r="C141" s="27" t="s">
        <v>2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>
      <c r="A142" s="26" t="s">
        <v>595</v>
      </c>
      <c r="B142" s="32">
        <v>2888</v>
      </c>
      <c r="C142" s="4">
        <f>B142/B144</f>
        <v>0.35241000610128126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>
      <c r="A143" s="26" t="s">
        <v>596</v>
      </c>
      <c r="B143" s="32">
        <v>5307</v>
      </c>
      <c r="C143" s="4">
        <f>B143/B144</f>
        <v>0.64758999389871874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>
      <c r="A144" s="25" t="s">
        <v>6</v>
      </c>
      <c r="B144" s="2">
        <f t="shared" ref="B144:C144" si="24">SUM(B141:B143)</f>
        <v>8195</v>
      </c>
      <c r="C144" s="7">
        <f t="shared" si="24"/>
        <v>1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>
      <c r="A145" s="6"/>
      <c r="B145" s="6"/>
      <c r="C145" s="1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>
      <c r="A146" s="21"/>
      <c r="B146" s="24"/>
      <c r="C146" s="22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>
      <c r="A147" s="23"/>
      <c r="B147" s="24"/>
      <c r="C147" s="14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>
      <c r="A148" s="23"/>
      <c r="B148" s="24"/>
      <c r="C148" s="14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>
      <c r="A149" s="21"/>
      <c r="B149" s="13"/>
      <c r="C149" s="22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>
      <c r="A150" s="6"/>
      <c r="B150" s="6"/>
      <c r="C150" s="1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>
      <c r="A151" s="21"/>
      <c r="B151" s="24"/>
      <c r="C151" s="22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>
      <c r="A152" s="23"/>
      <c r="B152" s="24"/>
      <c r="C152" s="14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>
      <c r="A153" s="23"/>
      <c r="B153" s="24"/>
      <c r="C153" s="14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>
      <c r="A154" s="21"/>
      <c r="B154" s="13"/>
      <c r="C154" s="22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>
      <c r="A155" s="28"/>
      <c r="B155" s="28"/>
      <c r="C155" s="36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>
      <c r="A156" s="28"/>
      <c r="B156" s="28"/>
      <c r="C156" s="36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>
      <c r="A157" s="28"/>
      <c r="B157" s="28"/>
      <c r="C157" s="36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>
      <c r="A158" s="28"/>
      <c r="B158" s="28"/>
      <c r="C158" s="36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>
      <c r="A159" s="28"/>
      <c r="B159" s="28"/>
      <c r="C159" s="36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>
      <c r="A160" s="28"/>
      <c r="B160" s="28"/>
      <c r="C160" s="36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>
      <c r="A161" s="28"/>
      <c r="B161" s="28"/>
      <c r="C161" s="36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>
      <c r="A162" s="28"/>
      <c r="B162" s="28"/>
      <c r="C162" s="36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>
      <c r="A163" s="28"/>
      <c r="B163" s="28"/>
      <c r="C163" s="36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>
      <c r="A164" s="28"/>
      <c r="B164" s="28"/>
      <c r="C164" s="36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>
      <c r="A165" s="28"/>
      <c r="B165" s="28"/>
      <c r="C165" s="36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>
      <c r="A166" s="28"/>
      <c r="B166" s="28"/>
      <c r="C166" s="36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>
      <c r="A167" s="28"/>
      <c r="B167" s="28"/>
      <c r="C167" s="36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>
      <c r="A168" s="28"/>
      <c r="B168" s="28"/>
      <c r="C168" s="36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>
      <c r="A169" s="28"/>
      <c r="B169" s="28"/>
      <c r="C169" s="36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>
      <c r="A170" s="28"/>
      <c r="B170" s="28"/>
      <c r="C170" s="36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>
      <c r="A171" s="28"/>
      <c r="B171" s="28"/>
      <c r="C171" s="36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>
      <c r="A172" s="28"/>
      <c r="B172" s="28"/>
      <c r="C172" s="36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>
      <c r="A173" s="28"/>
      <c r="B173" s="28"/>
      <c r="C173" s="36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>
      <c r="A174" s="28"/>
      <c r="B174" s="28"/>
      <c r="C174" s="36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>
      <c r="A175" s="28"/>
      <c r="B175" s="28"/>
      <c r="C175" s="36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>
      <c r="A176" s="28"/>
      <c r="B176" s="28"/>
      <c r="C176" s="36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>
      <c r="A177" s="28"/>
      <c r="B177" s="28"/>
      <c r="C177" s="36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>
      <c r="A178" s="28"/>
      <c r="B178" s="28"/>
      <c r="C178" s="36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>
      <c r="A179" s="28"/>
      <c r="B179" s="28"/>
      <c r="C179" s="36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>
      <c r="A180" s="28"/>
      <c r="B180" s="28"/>
      <c r="C180" s="36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>
      <c r="A181" s="28"/>
      <c r="B181" s="28"/>
      <c r="C181" s="36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>
      <c r="A182" s="28"/>
      <c r="B182" s="28"/>
      <c r="C182" s="36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>
      <c r="A183" s="28"/>
      <c r="B183" s="28"/>
      <c r="C183" s="36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>
      <c r="A184" s="28"/>
      <c r="B184" s="28"/>
      <c r="C184" s="36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>
      <c r="A185" s="28"/>
      <c r="B185" s="28"/>
      <c r="C185" s="36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>
      <c r="A186" s="28"/>
      <c r="B186" s="28"/>
      <c r="C186" s="36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>
      <c r="A187" s="28"/>
      <c r="B187" s="28"/>
      <c r="C187" s="36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>
      <c r="A188" s="28"/>
      <c r="B188" s="28"/>
      <c r="C188" s="36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>
      <c r="A189" s="28"/>
      <c r="B189" s="28"/>
      <c r="C189" s="36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>
      <c r="A190" s="28"/>
      <c r="B190" s="28"/>
      <c r="C190" s="36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>
      <c r="A191" s="28"/>
      <c r="B191" s="28"/>
      <c r="C191" s="36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>
      <c r="A192" s="28"/>
      <c r="B192" s="28"/>
      <c r="C192" s="36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>
      <c r="A193" s="28"/>
      <c r="B193" s="28"/>
      <c r="C193" s="36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>
      <c r="A194" s="28"/>
      <c r="B194" s="28"/>
      <c r="C194" s="36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>
      <c r="A195" s="28"/>
      <c r="B195" s="28"/>
      <c r="C195" s="36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>
      <c r="A196" s="28"/>
      <c r="B196" s="28"/>
      <c r="C196" s="36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>
      <c r="A197" s="28"/>
      <c r="B197" s="28"/>
      <c r="C197" s="36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>
      <c r="A198" s="28"/>
      <c r="B198" s="28"/>
      <c r="C198" s="36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>
      <c r="A199" s="28"/>
      <c r="B199" s="28"/>
      <c r="C199" s="36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>
      <c r="A200" s="28"/>
      <c r="B200" s="28"/>
      <c r="C200" s="36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>
      <c r="A201" s="28"/>
      <c r="B201" s="28"/>
      <c r="C201" s="36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>
      <c r="A202" s="28"/>
      <c r="B202" s="28"/>
      <c r="C202" s="36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>
      <c r="A203" s="28"/>
      <c r="B203" s="28"/>
      <c r="C203" s="36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>
      <c r="A204" s="28"/>
      <c r="B204" s="28"/>
      <c r="C204" s="36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>
      <c r="A205" s="28"/>
      <c r="B205" s="28"/>
      <c r="C205" s="36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>
      <c r="A206" s="28"/>
      <c r="B206" s="28"/>
      <c r="C206" s="36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>
      <c r="A207" s="28"/>
      <c r="B207" s="28"/>
      <c r="C207" s="36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>
      <c r="A208" s="28"/>
      <c r="B208" s="28"/>
      <c r="C208" s="36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>
      <c r="A209" s="28"/>
      <c r="B209" s="28"/>
      <c r="C209" s="36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>
      <c r="A210" s="28"/>
      <c r="B210" s="28"/>
      <c r="C210" s="36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>
      <c r="A211" s="28"/>
      <c r="B211" s="28"/>
      <c r="C211" s="36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>
      <c r="A212" s="28"/>
      <c r="B212" s="28"/>
      <c r="C212" s="36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>
      <c r="A213" s="28"/>
      <c r="B213" s="28"/>
      <c r="C213" s="36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>
      <c r="A214" s="28"/>
      <c r="B214" s="28"/>
      <c r="C214" s="36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>
      <c r="A215" s="28"/>
      <c r="B215" s="28"/>
      <c r="C215" s="36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>
      <c r="A216" s="28"/>
      <c r="B216" s="28"/>
      <c r="C216" s="36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>
      <c r="A217" s="28"/>
      <c r="B217" s="28"/>
      <c r="C217" s="36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>
      <c r="A218" s="28"/>
      <c r="B218" s="28"/>
      <c r="C218" s="36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>
      <c r="A219" s="28"/>
      <c r="B219" s="28"/>
      <c r="C219" s="36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>
      <c r="A220" s="28"/>
      <c r="B220" s="28"/>
      <c r="C220" s="36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>
      <c r="A221" s="28"/>
      <c r="B221" s="28"/>
      <c r="C221" s="36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>
      <c r="A222" s="28"/>
      <c r="B222" s="28"/>
      <c r="C222" s="36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>
      <c r="A223" s="28"/>
      <c r="B223" s="28"/>
      <c r="C223" s="36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>
      <c r="A224" s="28"/>
      <c r="B224" s="28"/>
      <c r="C224" s="36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>
      <c r="A225" s="28"/>
      <c r="B225" s="28"/>
      <c r="C225" s="36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>
      <c r="A226" s="28"/>
      <c r="B226" s="28"/>
      <c r="C226" s="36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>
      <c r="A227" s="28"/>
      <c r="B227" s="28"/>
      <c r="C227" s="36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>
      <c r="A228" s="28"/>
      <c r="B228" s="28"/>
      <c r="C228" s="36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>
      <c r="A229" s="28"/>
      <c r="B229" s="28"/>
      <c r="C229" s="36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>
      <c r="A230" s="28"/>
      <c r="B230" s="28"/>
      <c r="C230" s="36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>
      <c r="A231" s="28"/>
      <c r="B231" s="28"/>
      <c r="C231" s="36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>
      <c r="A232" s="28"/>
      <c r="B232" s="28"/>
      <c r="C232" s="36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>
      <c r="A233" s="28"/>
      <c r="B233" s="28"/>
      <c r="C233" s="36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>
      <c r="A234" s="28"/>
      <c r="B234" s="28"/>
      <c r="C234" s="36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>
      <c r="A235" s="28"/>
      <c r="B235" s="28"/>
      <c r="C235" s="36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>
      <c r="A236" s="28"/>
      <c r="B236" s="28"/>
      <c r="C236" s="36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>
      <c r="A237" s="28"/>
      <c r="B237" s="28"/>
      <c r="C237" s="36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>
      <c r="A238" s="28"/>
      <c r="B238" s="28"/>
      <c r="C238" s="36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>
      <c r="A239" s="28"/>
      <c r="B239" s="28"/>
      <c r="C239" s="36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>
      <c r="A240" s="28"/>
      <c r="B240" s="28"/>
      <c r="C240" s="36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>
      <c r="A241" s="28"/>
      <c r="B241" s="28"/>
      <c r="C241" s="36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>
      <c r="A242" s="28"/>
      <c r="B242" s="28"/>
      <c r="C242" s="36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>
      <c r="A243" s="28"/>
      <c r="B243" s="28"/>
      <c r="C243" s="36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>
      <c r="A244" s="28"/>
      <c r="B244" s="28"/>
      <c r="C244" s="36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8"/>
      <c r="B245" s="28"/>
      <c r="C245" s="36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>
      <c r="A246" s="28"/>
      <c r="B246" s="28"/>
      <c r="C246" s="36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>
      <c r="A247" s="28"/>
      <c r="B247" s="28"/>
      <c r="C247" s="36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>
      <c r="A248" s="28"/>
      <c r="B248" s="28"/>
      <c r="C248" s="36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>
      <c r="A249" s="28"/>
      <c r="B249" s="28"/>
      <c r="C249" s="36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>
      <c r="A250" s="28"/>
      <c r="B250" s="28"/>
      <c r="C250" s="36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>
      <c r="A251" s="28"/>
      <c r="B251" s="28"/>
      <c r="C251" s="36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>
      <c r="A252" s="28"/>
      <c r="B252" s="28"/>
      <c r="C252" s="36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>
      <c r="A253" s="28"/>
      <c r="B253" s="28"/>
      <c r="C253" s="36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>
      <c r="A254" s="28"/>
      <c r="B254" s="28"/>
      <c r="C254" s="36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>
      <c r="A255" s="28"/>
      <c r="B255" s="28"/>
      <c r="C255" s="36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>
      <c r="A256" s="28"/>
      <c r="B256" s="28"/>
      <c r="C256" s="36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>
      <c r="A257" s="28"/>
      <c r="B257" s="28"/>
      <c r="C257" s="36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>
      <c r="A258" s="28"/>
      <c r="B258" s="28"/>
      <c r="C258" s="36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>
      <c r="A259" s="28"/>
      <c r="B259" s="28"/>
      <c r="C259" s="36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>
      <c r="A260" s="28"/>
      <c r="B260" s="28"/>
      <c r="C260" s="36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>
      <c r="A261" s="28"/>
      <c r="B261" s="28"/>
      <c r="C261" s="36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>
      <c r="A262" s="28"/>
      <c r="B262" s="28"/>
      <c r="C262" s="36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>
      <c r="A263" s="28"/>
      <c r="B263" s="28"/>
      <c r="C263" s="36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>
      <c r="A264" s="28"/>
      <c r="B264" s="28"/>
      <c r="C264" s="36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>
      <c r="A265" s="28"/>
      <c r="B265" s="28"/>
      <c r="C265" s="36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>
      <c r="A266" s="28"/>
      <c r="B266" s="28"/>
      <c r="C266" s="36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>
      <c r="A267" s="28"/>
      <c r="B267" s="28"/>
      <c r="C267" s="36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>
      <c r="A268" s="28"/>
      <c r="B268" s="28"/>
      <c r="C268" s="36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>
      <c r="A269" s="28"/>
      <c r="B269" s="28"/>
      <c r="C269" s="36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>
      <c r="A270" s="28"/>
      <c r="B270" s="28"/>
      <c r="C270" s="36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>
      <c r="A271" s="28"/>
      <c r="B271" s="28"/>
      <c r="C271" s="36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>
      <c r="A272" s="28"/>
      <c r="B272" s="28"/>
      <c r="C272" s="36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>
      <c r="A273" s="28"/>
      <c r="B273" s="28"/>
      <c r="C273" s="36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>
      <c r="A274" s="28"/>
      <c r="B274" s="28"/>
      <c r="C274" s="36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>
      <c r="A275" s="28"/>
      <c r="B275" s="28"/>
      <c r="C275" s="36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>
      <c r="A276" s="28"/>
      <c r="B276" s="28"/>
      <c r="C276" s="36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>
      <c r="A277" s="28"/>
      <c r="B277" s="28"/>
      <c r="C277" s="36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>
      <c r="A278" s="28"/>
      <c r="B278" s="28"/>
      <c r="C278" s="36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>
      <c r="A279" s="28"/>
      <c r="B279" s="28"/>
      <c r="C279" s="36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>
      <c r="A280" s="28"/>
      <c r="B280" s="28"/>
      <c r="C280" s="36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>
      <c r="A281" s="28"/>
      <c r="B281" s="28"/>
      <c r="C281" s="36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>
      <c r="A282" s="28"/>
      <c r="B282" s="28"/>
      <c r="C282" s="36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>
      <c r="A283" s="28"/>
      <c r="B283" s="28"/>
      <c r="C283" s="36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>
      <c r="A284" s="28"/>
      <c r="B284" s="28"/>
      <c r="C284" s="36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>
      <c r="A285" s="28"/>
      <c r="B285" s="28"/>
      <c r="C285" s="36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>
      <c r="A286" s="28"/>
      <c r="B286" s="28"/>
      <c r="C286" s="36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>
      <c r="A287" s="28"/>
      <c r="B287" s="28"/>
      <c r="C287" s="36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>
      <c r="A288" s="28"/>
      <c r="B288" s="28"/>
      <c r="C288" s="36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>
      <c r="A289" s="28"/>
      <c r="B289" s="28"/>
      <c r="C289" s="36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>
      <c r="A290" s="28"/>
      <c r="B290" s="28"/>
      <c r="C290" s="36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>
      <c r="A291" s="28"/>
      <c r="B291" s="28"/>
      <c r="C291" s="36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>
      <c r="A292" s="28"/>
      <c r="B292" s="28"/>
      <c r="C292" s="36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>
      <c r="A293" s="28"/>
      <c r="B293" s="28"/>
      <c r="C293" s="36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>
      <c r="A294" s="28"/>
      <c r="B294" s="28"/>
      <c r="C294" s="36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>
      <c r="A295" s="28"/>
      <c r="B295" s="28"/>
      <c r="C295" s="36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>
      <c r="A296" s="28"/>
      <c r="B296" s="28"/>
      <c r="C296" s="36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>
      <c r="A297" s="28"/>
      <c r="B297" s="28"/>
      <c r="C297" s="36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>
      <c r="A298" s="28"/>
      <c r="B298" s="28"/>
      <c r="C298" s="36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>
      <c r="A299" s="28"/>
      <c r="B299" s="28"/>
      <c r="C299" s="36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>
      <c r="A300" s="28"/>
      <c r="B300" s="28"/>
      <c r="C300" s="36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>
      <c r="A301" s="28"/>
      <c r="B301" s="28"/>
      <c r="C301" s="36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>
      <c r="A302" s="28"/>
      <c r="B302" s="28"/>
      <c r="C302" s="36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>
      <c r="A303" s="28"/>
      <c r="B303" s="28"/>
      <c r="C303" s="36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>
      <c r="A304" s="28"/>
      <c r="B304" s="28"/>
      <c r="C304" s="36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>
      <c r="A305" s="28"/>
      <c r="B305" s="28"/>
      <c r="C305" s="36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>
      <c r="A306" s="28"/>
      <c r="B306" s="28"/>
      <c r="C306" s="36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>
      <c r="A307" s="28"/>
      <c r="B307" s="28"/>
      <c r="C307" s="36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>
      <c r="A308" s="28"/>
      <c r="B308" s="28"/>
      <c r="C308" s="36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>
      <c r="A309" s="28"/>
      <c r="B309" s="28"/>
      <c r="C309" s="36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>
      <c r="A310" s="28"/>
      <c r="B310" s="28"/>
      <c r="C310" s="36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>
      <c r="A311" s="28"/>
      <c r="B311" s="28"/>
      <c r="C311" s="36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>
      <c r="A312" s="28"/>
      <c r="B312" s="28"/>
      <c r="C312" s="36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>
      <c r="A313" s="28"/>
      <c r="B313" s="28"/>
      <c r="C313" s="36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>
      <c r="A314" s="28"/>
      <c r="B314" s="28"/>
      <c r="C314" s="36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>
      <c r="A315" s="28"/>
      <c r="B315" s="28"/>
      <c r="C315" s="36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>
      <c r="A316" s="28"/>
      <c r="B316" s="28"/>
      <c r="C316" s="36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>
      <c r="A317" s="28"/>
      <c r="B317" s="28"/>
      <c r="C317" s="36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>
      <c r="A318" s="28"/>
      <c r="B318" s="28"/>
      <c r="C318" s="36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>
      <c r="A319" s="28"/>
      <c r="B319" s="28"/>
      <c r="C319" s="36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>
      <c r="A320" s="28"/>
      <c r="B320" s="28"/>
      <c r="C320" s="36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>
      <c r="A321" s="28"/>
      <c r="B321" s="28"/>
      <c r="C321" s="36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>
      <c r="A322" s="28"/>
      <c r="B322" s="28"/>
      <c r="C322" s="36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>
      <c r="A323" s="28"/>
      <c r="B323" s="28"/>
      <c r="C323" s="36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>
      <c r="A324" s="28"/>
      <c r="B324" s="28"/>
      <c r="C324" s="36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>
      <c r="A325" s="28"/>
      <c r="B325" s="28"/>
      <c r="C325" s="36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>
      <c r="A326" s="28"/>
      <c r="B326" s="28"/>
      <c r="C326" s="36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>
      <c r="A327" s="28"/>
      <c r="B327" s="28"/>
      <c r="C327" s="36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>
      <c r="A328" s="28"/>
      <c r="B328" s="28"/>
      <c r="C328" s="36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>
      <c r="A329" s="28"/>
      <c r="B329" s="28"/>
      <c r="C329" s="36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>
      <c r="A330" s="28"/>
      <c r="B330" s="28"/>
      <c r="C330" s="36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>
      <c r="A331" s="28"/>
      <c r="B331" s="28"/>
      <c r="C331" s="36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>
      <c r="A332" s="28"/>
      <c r="B332" s="28"/>
      <c r="C332" s="36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>
      <c r="A333" s="28"/>
      <c r="B333" s="28"/>
      <c r="C333" s="36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>
      <c r="A334" s="28"/>
      <c r="B334" s="28"/>
      <c r="C334" s="36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>
      <c r="A335" s="28"/>
      <c r="B335" s="28"/>
      <c r="C335" s="36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>
      <c r="A336" s="28"/>
      <c r="B336" s="28"/>
      <c r="C336" s="36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>
      <c r="A337" s="28"/>
      <c r="B337" s="28"/>
      <c r="C337" s="36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>
      <c r="A338" s="28"/>
      <c r="B338" s="28"/>
      <c r="C338" s="36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>
      <c r="A339" s="28"/>
      <c r="B339" s="28"/>
      <c r="C339" s="36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>
      <c r="A340" s="28"/>
      <c r="B340" s="28"/>
      <c r="C340" s="36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>
      <c r="A341" s="28"/>
      <c r="B341" s="28"/>
      <c r="C341" s="36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>
      <c r="A342" s="28"/>
      <c r="B342" s="28"/>
      <c r="C342" s="36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>
      <c r="A343" s="28"/>
      <c r="B343" s="28"/>
      <c r="C343" s="36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>
      <c r="A344" s="28"/>
      <c r="B344" s="28"/>
      <c r="C344" s="36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>
      <c r="A345" s="28"/>
      <c r="B345" s="28"/>
      <c r="C345" s="36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>
      <c r="A346" s="28"/>
      <c r="B346" s="28"/>
      <c r="C346" s="36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>
      <c r="A347" s="28"/>
      <c r="B347" s="28"/>
      <c r="C347" s="36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>
      <c r="A348" s="28"/>
      <c r="B348" s="28"/>
      <c r="C348" s="36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>
      <c r="A349" s="28"/>
      <c r="B349" s="28"/>
      <c r="C349" s="36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>
      <c r="A350" s="28"/>
      <c r="B350" s="28"/>
      <c r="C350" s="36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>
      <c r="A351" s="28"/>
      <c r="B351" s="28"/>
      <c r="C351" s="36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>
      <c r="A352" s="28"/>
      <c r="B352" s="28"/>
      <c r="C352" s="36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>
      <c r="A353" s="28"/>
      <c r="B353" s="28"/>
      <c r="C353" s="36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>
      <c r="A354" s="28"/>
      <c r="B354" s="28"/>
      <c r="C354" s="36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>
      <c r="A355" s="28"/>
      <c r="B355" s="28"/>
      <c r="C355" s="36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>
      <c r="A356" s="28"/>
      <c r="B356" s="28"/>
      <c r="C356" s="36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>
      <c r="A357" s="28"/>
      <c r="B357" s="28"/>
      <c r="C357" s="36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>
      <c r="A358" s="28"/>
      <c r="B358" s="28"/>
      <c r="C358" s="36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>
      <c r="A359" s="28"/>
      <c r="B359" s="28"/>
      <c r="C359" s="36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>
      <c r="A360" s="28"/>
      <c r="B360" s="28"/>
      <c r="C360" s="36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>
      <c r="A361" s="28"/>
      <c r="B361" s="28"/>
      <c r="C361" s="36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>
      <c r="A362" s="28"/>
      <c r="B362" s="28"/>
      <c r="C362" s="36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>
      <c r="A363" s="28"/>
      <c r="B363" s="28"/>
      <c r="C363" s="36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>
      <c r="A364" s="28"/>
      <c r="B364" s="28"/>
      <c r="C364" s="36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>
      <c r="A365" s="28"/>
      <c r="B365" s="28"/>
      <c r="C365" s="36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>
      <c r="A366" s="28"/>
      <c r="B366" s="28"/>
      <c r="C366" s="36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>
      <c r="A367" s="28"/>
      <c r="B367" s="28"/>
      <c r="C367" s="36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>
      <c r="A368" s="28"/>
      <c r="B368" s="28"/>
      <c r="C368" s="36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>
      <c r="A369" s="28"/>
      <c r="B369" s="28"/>
      <c r="C369" s="36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>
      <c r="A370" s="28"/>
      <c r="B370" s="28"/>
      <c r="C370" s="36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>
      <c r="A371" s="28"/>
      <c r="B371" s="28"/>
      <c r="C371" s="36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>
      <c r="A372" s="28"/>
      <c r="B372" s="28"/>
      <c r="C372" s="36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>
      <c r="A373" s="28"/>
      <c r="B373" s="28"/>
      <c r="C373" s="36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>
      <c r="A374" s="28"/>
      <c r="B374" s="28"/>
      <c r="C374" s="36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>
      <c r="A375" s="28"/>
      <c r="B375" s="28"/>
      <c r="C375" s="36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>
      <c r="A376" s="28"/>
      <c r="B376" s="28"/>
      <c r="C376" s="36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>
      <c r="A377" s="28"/>
      <c r="B377" s="28"/>
      <c r="C377" s="36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>
      <c r="A378" s="28"/>
      <c r="B378" s="28"/>
      <c r="C378" s="36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>
      <c r="A379" s="28"/>
      <c r="B379" s="28"/>
      <c r="C379" s="36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>
      <c r="A380" s="28"/>
      <c r="B380" s="28"/>
      <c r="C380" s="36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>
      <c r="A381" s="28"/>
      <c r="B381" s="28"/>
      <c r="C381" s="36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>
      <c r="A382" s="28"/>
      <c r="B382" s="28"/>
      <c r="C382" s="36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>
      <c r="A383" s="28"/>
      <c r="B383" s="28"/>
      <c r="C383" s="36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>
      <c r="A384" s="28"/>
      <c r="B384" s="28"/>
      <c r="C384" s="36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>
      <c r="A385" s="28"/>
      <c r="B385" s="28"/>
      <c r="C385" s="36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>
      <c r="A386" s="28"/>
      <c r="B386" s="28"/>
      <c r="C386" s="36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>
      <c r="A387" s="28"/>
      <c r="B387" s="28"/>
      <c r="C387" s="36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>
      <c r="A388" s="28"/>
      <c r="B388" s="28"/>
      <c r="C388" s="36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>
      <c r="A389" s="28"/>
      <c r="B389" s="28"/>
      <c r="C389" s="36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>
      <c r="A390" s="28"/>
      <c r="B390" s="28"/>
      <c r="C390" s="36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>
      <c r="A391" s="28"/>
      <c r="B391" s="28"/>
      <c r="C391" s="36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>
      <c r="A392" s="28"/>
      <c r="B392" s="28"/>
      <c r="C392" s="36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>
      <c r="A393" s="28"/>
      <c r="B393" s="28"/>
      <c r="C393" s="36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>
      <c r="A394" s="28"/>
      <c r="B394" s="28"/>
      <c r="C394" s="36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>
      <c r="A395" s="28"/>
      <c r="B395" s="28"/>
      <c r="C395" s="36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>
      <c r="A396" s="28"/>
      <c r="B396" s="28"/>
      <c r="C396" s="36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>
      <c r="A397" s="28"/>
      <c r="B397" s="28"/>
      <c r="C397" s="36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>
      <c r="A398" s="28"/>
      <c r="B398" s="28"/>
      <c r="C398" s="36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>
      <c r="A399" s="28"/>
      <c r="B399" s="28"/>
      <c r="C399" s="36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>
      <c r="A400" s="28"/>
      <c r="B400" s="28"/>
      <c r="C400" s="36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>
      <c r="A401" s="28"/>
      <c r="B401" s="28"/>
      <c r="C401" s="36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>
      <c r="A402" s="28"/>
      <c r="B402" s="28"/>
      <c r="C402" s="36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>
      <c r="A403" s="28"/>
      <c r="B403" s="28"/>
      <c r="C403" s="36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>
      <c r="A404" s="28"/>
      <c r="B404" s="28"/>
      <c r="C404" s="36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>
      <c r="A405" s="28"/>
      <c r="B405" s="28"/>
      <c r="C405" s="36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>
      <c r="A406" s="28"/>
      <c r="B406" s="28"/>
      <c r="C406" s="36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>
      <c r="A407" s="28"/>
      <c r="B407" s="28"/>
      <c r="C407" s="36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>
      <c r="A408" s="28"/>
      <c r="B408" s="28"/>
      <c r="C408" s="36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>
      <c r="A409" s="28"/>
      <c r="B409" s="28"/>
      <c r="C409" s="36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>
      <c r="A410" s="28"/>
      <c r="B410" s="28"/>
      <c r="C410" s="36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>
      <c r="A411" s="28"/>
      <c r="B411" s="28"/>
      <c r="C411" s="36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>
      <c r="A412" s="28"/>
      <c r="B412" s="28"/>
      <c r="C412" s="36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>
      <c r="A413" s="28"/>
      <c r="B413" s="28"/>
      <c r="C413" s="36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>
      <c r="A414" s="28"/>
      <c r="B414" s="28"/>
      <c r="C414" s="36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>
      <c r="A415" s="28"/>
      <c r="B415" s="28"/>
      <c r="C415" s="36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>
      <c r="A416" s="28"/>
      <c r="B416" s="28"/>
      <c r="C416" s="36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>
      <c r="A417" s="28"/>
      <c r="B417" s="28"/>
      <c r="C417" s="36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>
      <c r="A418" s="28"/>
      <c r="B418" s="28"/>
      <c r="C418" s="36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>
      <c r="A419" s="28"/>
      <c r="B419" s="28"/>
      <c r="C419" s="36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>
      <c r="A420" s="28"/>
      <c r="B420" s="28"/>
      <c r="C420" s="36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>
      <c r="A421" s="28"/>
      <c r="B421" s="28"/>
      <c r="C421" s="36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>
      <c r="A422" s="28"/>
      <c r="B422" s="28"/>
      <c r="C422" s="36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>
      <c r="A423" s="28"/>
      <c r="B423" s="28"/>
      <c r="C423" s="36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>
      <c r="A424" s="28"/>
      <c r="B424" s="28"/>
      <c r="C424" s="36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>
      <c r="A425" s="28"/>
      <c r="B425" s="28"/>
      <c r="C425" s="36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>
      <c r="A426" s="28"/>
      <c r="B426" s="28"/>
      <c r="C426" s="36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>
      <c r="A427" s="28"/>
      <c r="B427" s="28"/>
      <c r="C427" s="36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>
      <c r="A428" s="28"/>
      <c r="B428" s="28"/>
      <c r="C428" s="36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>
      <c r="A429" s="28"/>
      <c r="B429" s="28"/>
      <c r="C429" s="36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>
      <c r="A430" s="28"/>
      <c r="B430" s="28"/>
      <c r="C430" s="36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>
      <c r="A431" s="28"/>
      <c r="B431" s="28"/>
      <c r="C431" s="36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>
      <c r="A432" s="28"/>
      <c r="B432" s="28"/>
      <c r="C432" s="36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>
      <c r="A433" s="28"/>
      <c r="B433" s="28"/>
      <c r="C433" s="36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>
      <c r="A434" s="28"/>
      <c r="B434" s="28"/>
      <c r="C434" s="36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>
      <c r="A435" s="28"/>
      <c r="B435" s="28"/>
      <c r="C435" s="36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>
      <c r="A436" s="28"/>
      <c r="B436" s="28"/>
      <c r="C436" s="36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>
      <c r="A437" s="28"/>
      <c r="B437" s="28"/>
      <c r="C437" s="36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>
      <c r="A438" s="28"/>
      <c r="B438" s="28"/>
      <c r="C438" s="36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>
      <c r="A439" s="28"/>
      <c r="B439" s="28"/>
      <c r="C439" s="36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>
      <c r="A440" s="28"/>
      <c r="B440" s="28"/>
      <c r="C440" s="36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>
      <c r="A441" s="28"/>
      <c r="B441" s="28"/>
      <c r="C441" s="36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>
      <c r="A442" s="28"/>
      <c r="B442" s="28"/>
      <c r="C442" s="36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>
      <c r="A443" s="28"/>
      <c r="B443" s="28"/>
      <c r="C443" s="36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>
      <c r="A444" s="28"/>
      <c r="B444" s="28"/>
      <c r="C444" s="36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>
      <c r="A445" s="28"/>
      <c r="B445" s="28"/>
      <c r="C445" s="36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>
      <c r="A446" s="28"/>
      <c r="B446" s="28"/>
      <c r="C446" s="36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>
      <c r="A447" s="28"/>
      <c r="B447" s="28"/>
      <c r="C447" s="36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>
      <c r="A448" s="28"/>
      <c r="B448" s="28"/>
      <c r="C448" s="36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>
      <c r="A449" s="28"/>
      <c r="B449" s="28"/>
      <c r="C449" s="36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>
      <c r="A450" s="28"/>
      <c r="B450" s="28"/>
      <c r="C450" s="36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>
      <c r="A451" s="28"/>
      <c r="B451" s="28"/>
      <c r="C451" s="36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>
      <c r="A452" s="28"/>
      <c r="B452" s="28"/>
      <c r="C452" s="36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>
      <c r="A453" s="28"/>
      <c r="B453" s="28"/>
      <c r="C453" s="36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>
      <c r="A454" s="28"/>
      <c r="B454" s="28"/>
      <c r="C454" s="36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>
      <c r="A455" s="28"/>
      <c r="B455" s="28"/>
      <c r="C455" s="36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>
      <c r="A456" s="28"/>
      <c r="B456" s="28"/>
      <c r="C456" s="36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>
      <c r="A457" s="28"/>
      <c r="B457" s="28"/>
      <c r="C457" s="36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>
      <c r="A458" s="28"/>
      <c r="B458" s="28"/>
      <c r="C458" s="36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>
      <c r="A459" s="28"/>
      <c r="B459" s="28"/>
      <c r="C459" s="36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>
      <c r="A460" s="28"/>
      <c r="B460" s="28"/>
      <c r="C460" s="36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>
      <c r="A461" s="28"/>
      <c r="B461" s="28"/>
      <c r="C461" s="36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>
      <c r="A462" s="28"/>
      <c r="B462" s="28"/>
      <c r="C462" s="36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>
      <c r="A463" s="28"/>
      <c r="B463" s="28"/>
      <c r="C463" s="36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>
      <c r="A464" s="28"/>
      <c r="B464" s="28"/>
      <c r="C464" s="36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>
      <c r="A465" s="28"/>
      <c r="B465" s="28"/>
      <c r="C465" s="36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>
      <c r="A466" s="28"/>
      <c r="B466" s="28"/>
      <c r="C466" s="36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>
      <c r="A467" s="28"/>
      <c r="B467" s="28"/>
      <c r="C467" s="36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>
      <c r="A468" s="28"/>
      <c r="B468" s="28"/>
      <c r="C468" s="36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>
      <c r="A469" s="28"/>
      <c r="B469" s="28"/>
      <c r="C469" s="36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>
      <c r="A470" s="28"/>
      <c r="B470" s="28"/>
      <c r="C470" s="36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>
      <c r="A471" s="28"/>
      <c r="B471" s="28"/>
      <c r="C471" s="36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>
      <c r="A472" s="28"/>
      <c r="B472" s="28"/>
      <c r="C472" s="36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>
      <c r="A473" s="28"/>
      <c r="B473" s="28"/>
      <c r="C473" s="36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>
      <c r="A474" s="28"/>
      <c r="B474" s="28"/>
      <c r="C474" s="36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>
      <c r="A475" s="28"/>
      <c r="B475" s="28"/>
      <c r="C475" s="36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>
      <c r="A476" s="28"/>
      <c r="B476" s="28"/>
      <c r="C476" s="36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>
      <c r="A477" s="28"/>
      <c r="B477" s="28"/>
      <c r="C477" s="36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>
      <c r="A478" s="28"/>
      <c r="B478" s="28"/>
      <c r="C478" s="36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>
      <c r="A479" s="28"/>
      <c r="B479" s="28"/>
      <c r="C479" s="36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>
      <c r="A480" s="28"/>
      <c r="B480" s="28"/>
      <c r="C480" s="36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>
      <c r="A481" s="28"/>
      <c r="B481" s="28"/>
      <c r="C481" s="36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>
      <c r="A482" s="28"/>
      <c r="B482" s="28"/>
      <c r="C482" s="36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>
      <c r="A483" s="28"/>
      <c r="B483" s="28"/>
      <c r="C483" s="36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>
      <c r="A484" s="28"/>
      <c r="B484" s="28"/>
      <c r="C484" s="36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>
      <c r="A485" s="28"/>
      <c r="B485" s="28"/>
      <c r="C485" s="36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>
      <c r="A486" s="28"/>
      <c r="B486" s="28"/>
      <c r="C486" s="36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>
      <c r="A487" s="28"/>
      <c r="B487" s="28"/>
      <c r="C487" s="36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>
      <c r="A488" s="28"/>
      <c r="B488" s="28"/>
      <c r="C488" s="36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>
      <c r="A489" s="28"/>
      <c r="B489" s="28"/>
      <c r="C489" s="36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>
      <c r="A490" s="28"/>
      <c r="B490" s="28"/>
      <c r="C490" s="36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>
      <c r="A491" s="28"/>
      <c r="B491" s="28"/>
      <c r="C491" s="36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>
      <c r="A492" s="28"/>
      <c r="B492" s="28"/>
      <c r="C492" s="36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>
      <c r="A493" s="28"/>
      <c r="B493" s="28"/>
      <c r="C493" s="36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>
      <c r="A494" s="28"/>
      <c r="B494" s="28"/>
      <c r="C494" s="36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>
      <c r="A495" s="28"/>
      <c r="B495" s="28"/>
      <c r="C495" s="36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>
      <c r="A496" s="28"/>
      <c r="B496" s="28"/>
      <c r="C496" s="36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>
      <c r="A497" s="28"/>
      <c r="B497" s="28"/>
      <c r="C497" s="36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>
      <c r="A498" s="28"/>
      <c r="B498" s="28"/>
      <c r="C498" s="36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>
      <c r="A499" s="28"/>
      <c r="B499" s="28"/>
      <c r="C499" s="36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>
      <c r="A500" s="28"/>
      <c r="B500" s="28"/>
      <c r="C500" s="36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>
      <c r="A501" s="28"/>
      <c r="B501" s="28"/>
      <c r="C501" s="36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>
      <c r="A502" s="28"/>
      <c r="B502" s="28"/>
      <c r="C502" s="36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>
      <c r="A503" s="28"/>
      <c r="B503" s="28"/>
      <c r="C503" s="36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>
      <c r="A504" s="28"/>
      <c r="B504" s="28"/>
      <c r="C504" s="36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>
      <c r="A505" s="28"/>
      <c r="B505" s="28"/>
      <c r="C505" s="36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>
      <c r="A506" s="28"/>
      <c r="B506" s="28"/>
      <c r="C506" s="36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>
      <c r="A507" s="28"/>
      <c r="B507" s="28"/>
      <c r="C507" s="36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>
      <c r="A508" s="28"/>
      <c r="B508" s="28"/>
      <c r="C508" s="36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>
      <c r="A509" s="28"/>
      <c r="B509" s="28"/>
      <c r="C509" s="36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>
      <c r="A510" s="28"/>
      <c r="B510" s="28"/>
      <c r="C510" s="36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>
      <c r="A511" s="28"/>
      <c r="B511" s="28"/>
      <c r="C511" s="36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>
      <c r="A512" s="28"/>
      <c r="B512" s="28"/>
      <c r="C512" s="36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>
      <c r="A513" s="28"/>
      <c r="B513" s="28"/>
      <c r="C513" s="36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>
      <c r="A514" s="28"/>
      <c r="B514" s="28"/>
      <c r="C514" s="36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>
      <c r="A515" s="28"/>
      <c r="B515" s="28"/>
      <c r="C515" s="36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>
      <c r="A516" s="28"/>
      <c r="B516" s="28"/>
      <c r="C516" s="36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>
      <c r="A517" s="28"/>
      <c r="B517" s="28"/>
      <c r="C517" s="36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>
      <c r="A518" s="28"/>
      <c r="B518" s="28"/>
      <c r="C518" s="36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>
      <c r="A519" s="28"/>
      <c r="B519" s="28"/>
      <c r="C519" s="36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>
      <c r="A520" s="28"/>
      <c r="B520" s="28"/>
      <c r="C520" s="36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>
      <c r="A521" s="28"/>
      <c r="B521" s="28"/>
      <c r="C521" s="36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>
      <c r="A522" s="28"/>
      <c r="B522" s="28"/>
      <c r="C522" s="36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>
      <c r="A523" s="28"/>
      <c r="B523" s="28"/>
      <c r="C523" s="36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>
      <c r="A524" s="28"/>
      <c r="B524" s="28"/>
      <c r="C524" s="36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>
      <c r="A525" s="28"/>
      <c r="B525" s="28"/>
      <c r="C525" s="36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>
      <c r="A526" s="28"/>
      <c r="B526" s="28"/>
      <c r="C526" s="36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>
      <c r="A527" s="28"/>
      <c r="B527" s="28"/>
      <c r="C527" s="36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>
      <c r="A528" s="28"/>
      <c r="B528" s="28"/>
      <c r="C528" s="36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>
      <c r="A529" s="28"/>
      <c r="B529" s="28"/>
      <c r="C529" s="36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>
      <c r="A530" s="28"/>
      <c r="B530" s="28"/>
      <c r="C530" s="36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>
      <c r="A531" s="28"/>
      <c r="B531" s="28"/>
      <c r="C531" s="36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>
      <c r="A532" s="28"/>
      <c r="B532" s="28"/>
      <c r="C532" s="36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>
      <c r="A533" s="28"/>
      <c r="B533" s="28"/>
      <c r="C533" s="36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>
      <c r="A534" s="28"/>
      <c r="B534" s="28"/>
      <c r="C534" s="36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>
      <c r="A535" s="28"/>
      <c r="B535" s="28"/>
      <c r="C535" s="36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>
      <c r="A536" s="28"/>
      <c r="B536" s="28"/>
      <c r="C536" s="36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>
      <c r="A537" s="28"/>
      <c r="B537" s="28"/>
      <c r="C537" s="36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>
      <c r="A538" s="28"/>
      <c r="B538" s="28"/>
      <c r="C538" s="36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>
      <c r="A539" s="28"/>
      <c r="B539" s="28"/>
      <c r="C539" s="36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>
      <c r="A540" s="28"/>
      <c r="B540" s="28"/>
      <c r="C540" s="36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>
      <c r="A541" s="28"/>
      <c r="B541" s="28"/>
      <c r="C541" s="36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>
      <c r="A542" s="28"/>
      <c r="B542" s="28"/>
      <c r="C542" s="36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>
      <c r="A543" s="28"/>
      <c r="B543" s="28"/>
      <c r="C543" s="36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>
      <c r="A544" s="28"/>
      <c r="B544" s="28"/>
      <c r="C544" s="36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>
      <c r="A545" s="28"/>
      <c r="B545" s="28"/>
      <c r="C545" s="36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>
      <c r="A546" s="28"/>
      <c r="B546" s="28"/>
      <c r="C546" s="36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>
      <c r="A547" s="28"/>
      <c r="B547" s="28"/>
      <c r="C547" s="36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>
      <c r="A548" s="28"/>
      <c r="B548" s="28"/>
      <c r="C548" s="36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>
      <c r="A549" s="28"/>
      <c r="B549" s="28"/>
      <c r="C549" s="36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>
      <c r="A550" s="28"/>
      <c r="B550" s="28"/>
      <c r="C550" s="36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>
      <c r="A551" s="28"/>
      <c r="B551" s="28"/>
      <c r="C551" s="36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>
      <c r="A552" s="28"/>
      <c r="B552" s="28"/>
      <c r="C552" s="36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>
      <c r="A553" s="28"/>
      <c r="B553" s="28"/>
      <c r="C553" s="36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>
      <c r="A554" s="28"/>
      <c r="B554" s="28"/>
      <c r="C554" s="36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>
      <c r="A555" s="28"/>
      <c r="B555" s="28"/>
      <c r="C555" s="36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>
      <c r="A556" s="28"/>
      <c r="B556" s="28"/>
      <c r="C556" s="36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>
      <c r="A557" s="28"/>
      <c r="B557" s="28"/>
      <c r="C557" s="36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>
      <c r="A558" s="28"/>
      <c r="B558" s="28"/>
      <c r="C558" s="36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>
      <c r="A559" s="28"/>
      <c r="B559" s="28"/>
      <c r="C559" s="36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>
      <c r="A560" s="28"/>
      <c r="B560" s="28"/>
      <c r="C560" s="36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>
      <c r="A561" s="28"/>
      <c r="B561" s="28"/>
      <c r="C561" s="36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>
      <c r="A562" s="28"/>
      <c r="B562" s="28"/>
      <c r="C562" s="36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>
      <c r="A563" s="28"/>
      <c r="B563" s="28"/>
      <c r="C563" s="36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>
      <c r="A564" s="28"/>
      <c r="B564" s="28"/>
      <c r="C564" s="36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>
      <c r="A565" s="28"/>
      <c r="B565" s="28"/>
      <c r="C565" s="36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>
      <c r="A566" s="28"/>
      <c r="B566" s="28"/>
      <c r="C566" s="36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>
      <c r="A567" s="28"/>
      <c r="B567" s="28"/>
      <c r="C567" s="36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>
      <c r="A568" s="28"/>
      <c r="B568" s="28"/>
      <c r="C568" s="36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>
      <c r="A569" s="28"/>
      <c r="B569" s="28"/>
      <c r="C569" s="36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>
      <c r="A570" s="28"/>
      <c r="B570" s="28"/>
      <c r="C570" s="36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>
      <c r="A571" s="28"/>
      <c r="B571" s="28"/>
      <c r="C571" s="36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>
      <c r="A572" s="28"/>
      <c r="B572" s="28"/>
      <c r="C572" s="36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>
      <c r="A573" s="28"/>
      <c r="B573" s="28"/>
      <c r="C573" s="36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>
      <c r="A574" s="28"/>
      <c r="B574" s="28"/>
      <c r="C574" s="36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>
      <c r="A575" s="28"/>
      <c r="B575" s="28"/>
      <c r="C575" s="36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>
      <c r="A576" s="28"/>
      <c r="B576" s="28"/>
      <c r="C576" s="36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>
      <c r="A577" s="28"/>
      <c r="B577" s="28"/>
      <c r="C577" s="36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>
      <c r="A578" s="28"/>
      <c r="B578" s="28"/>
      <c r="C578" s="36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>
      <c r="A579" s="28"/>
      <c r="B579" s="28"/>
      <c r="C579" s="36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>
      <c r="A580" s="28"/>
      <c r="B580" s="28"/>
      <c r="C580" s="36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>
      <c r="A581" s="28"/>
      <c r="B581" s="28"/>
      <c r="C581" s="36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>
      <c r="A582" s="28"/>
      <c r="B582" s="28"/>
      <c r="C582" s="36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>
      <c r="A583" s="28"/>
      <c r="B583" s="28"/>
      <c r="C583" s="36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>
      <c r="A584" s="28"/>
      <c r="B584" s="28"/>
      <c r="C584" s="36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>
      <c r="A585" s="28"/>
      <c r="B585" s="28"/>
      <c r="C585" s="36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>
      <c r="A586" s="28"/>
      <c r="B586" s="28"/>
      <c r="C586" s="36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>
      <c r="A587" s="28"/>
      <c r="B587" s="28"/>
      <c r="C587" s="36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>
      <c r="A588" s="28"/>
      <c r="B588" s="28"/>
      <c r="C588" s="36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>
      <c r="A589" s="28"/>
      <c r="B589" s="28"/>
      <c r="C589" s="36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>
      <c r="A590" s="28"/>
      <c r="B590" s="28"/>
      <c r="C590" s="36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>
      <c r="A591" s="28"/>
      <c r="B591" s="28"/>
      <c r="C591" s="36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>
      <c r="A592" s="28"/>
      <c r="B592" s="28"/>
      <c r="C592" s="36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>
      <c r="A593" s="28"/>
      <c r="B593" s="28"/>
      <c r="C593" s="36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>
      <c r="A594" s="28"/>
      <c r="B594" s="28"/>
      <c r="C594" s="36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>
      <c r="A595" s="28"/>
      <c r="B595" s="28"/>
      <c r="C595" s="36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>
      <c r="A596" s="28"/>
      <c r="B596" s="28"/>
      <c r="C596" s="36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>
      <c r="A597" s="28"/>
      <c r="B597" s="28"/>
      <c r="C597" s="36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>
      <c r="A598" s="28"/>
      <c r="B598" s="28"/>
      <c r="C598" s="36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>
      <c r="A599" s="28"/>
      <c r="B599" s="28"/>
      <c r="C599" s="36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>
      <c r="A600" s="28"/>
      <c r="B600" s="28"/>
      <c r="C600" s="36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>
      <c r="A601" s="28"/>
      <c r="B601" s="28"/>
      <c r="C601" s="36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>
      <c r="A602" s="28"/>
      <c r="B602" s="28"/>
      <c r="C602" s="36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>
      <c r="A603" s="28"/>
      <c r="B603" s="28"/>
      <c r="C603" s="36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>
      <c r="A604" s="28"/>
      <c r="B604" s="28"/>
      <c r="C604" s="36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>
      <c r="A605" s="28"/>
      <c r="B605" s="28"/>
      <c r="C605" s="36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>
      <c r="A606" s="28"/>
      <c r="B606" s="28"/>
      <c r="C606" s="36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>
      <c r="A607" s="28"/>
      <c r="B607" s="28"/>
      <c r="C607" s="36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>
      <c r="A608" s="28"/>
      <c r="B608" s="28"/>
      <c r="C608" s="36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>
      <c r="A609" s="28"/>
      <c r="B609" s="28"/>
      <c r="C609" s="36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>
      <c r="A610" s="28"/>
      <c r="B610" s="28"/>
      <c r="C610" s="36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>
      <c r="A611" s="28"/>
      <c r="B611" s="28"/>
      <c r="C611" s="36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>
      <c r="A612" s="28"/>
      <c r="B612" s="28"/>
      <c r="C612" s="36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>
      <c r="A613" s="28"/>
      <c r="B613" s="28"/>
      <c r="C613" s="36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>
      <c r="A614" s="28"/>
      <c r="B614" s="28"/>
      <c r="C614" s="36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>
      <c r="A615" s="28"/>
      <c r="B615" s="28"/>
      <c r="C615" s="36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>
      <c r="A616" s="28"/>
      <c r="B616" s="28"/>
      <c r="C616" s="36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>
      <c r="A617" s="28"/>
      <c r="B617" s="28"/>
      <c r="C617" s="36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>
      <c r="A618" s="28"/>
      <c r="B618" s="28"/>
      <c r="C618" s="36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>
      <c r="A619" s="28"/>
      <c r="B619" s="28"/>
      <c r="C619" s="36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>
      <c r="A620" s="28"/>
      <c r="B620" s="28"/>
      <c r="C620" s="36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>
      <c r="A621" s="28"/>
      <c r="B621" s="28"/>
      <c r="C621" s="36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>
      <c r="A622" s="28"/>
      <c r="B622" s="28"/>
      <c r="C622" s="36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>
      <c r="A623" s="28"/>
      <c r="B623" s="28"/>
      <c r="C623" s="36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>
      <c r="A624" s="28"/>
      <c r="B624" s="28"/>
      <c r="C624" s="36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>
      <c r="A625" s="28"/>
      <c r="B625" s="28"/>
      <c r="C625" s="36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>
      <c r="A626" s="28"/>
      <c r="B626" s="28"/>
      <c r="C626" s="36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>
      <c r="A627" s="28"/>
      <c r="B627" s="28"/>
      <c r="C627" s="36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>
      <c r="A628" s="28"/>
      <c r="B628" s="28"/>
      <c r="C628" s="36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>
      <c r="A629" s="28"/>
      <c r="B629" s="28"/>
      <c r="C629" s="36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>
      <c r="A630" s="28"/>
      <c r="B630" s="28"/>
      <c r="C630" s="36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>
      <c r="A631" s="28"/>
      <c r="B631" s="28"/>
      <c r="C631" s="36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>
      <c r="A632" s="28"/>
      <c r="B632" s="28"/>
      <c r="C632" s="36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>
      <c r="A633" s="28"/>
      <c r="B633" s="28"/>
      <c r="C633" s="36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>
      <c r="A634" s="28"/>
      <c r="B634" s="28"/>
      <c r="C634" s="36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>
      <c r="A635" s="28"/>
      <c r="B635" s="28"/>
      <c r="C635" s="36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>
      <c r="A636" s="28"/>
      <c r="B636" s="28"/>
      <c r="C636" s="36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>
      <c r="A637" s="28"/>
      <c r="B637" s="28"/>
      <c r="C637" s="36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>
      <c r="A638" s="28"/>
      <c r="B638" s="28"/>
      <c r="C638" s="36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>
      <c r="A639" s="28"/>
      <c r="B639" s="28"/>
      <c r="C639" s="36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>
      <c r="A640" s="28"/>
      <c r="B640" s="28"/>
      <c r="C640" s="36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>
      <c r="A641" s="28"/>
      <c r="B641" s="28"/>
      <c r="C641" s="36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>
      <c r="A642" s="28"/>
      <c r="B642" s="28"/>
      <c r="C642" s="36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>
      <c r="A643" s="28"/>
      <c r="B643" s="28"/>
      <c r="C643" s="36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>
      <c r="A644" s="28"/>
      <c r="B644" s="28"/>
      <c r="C644" s="36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>
      <c r="A645" s="28"/>
      <c r="B645" s="28"/>
      <c r="C645" s="36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>
      <c r="A646" s="28"/>
      <c r="B646" s="28"/>
      <c r="C646" s="36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>
      <c r="A647" s="28"/>
      <c r="B647" s="28"/>
      <c r="C647" s="36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>
      <c r="A648" s="28"/>
      <c r="B648" s="28"/>
      <c r="C648" s="36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>
      <c r="A649" s="28"/>
      <c r="B649" s="28"/>
      <c r="C649" s="36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>
      <c r="A650" s="28"/>
      <c r="B650" s="28"/>
      <c r="C650" s="36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>
      <c r="A651" s="28"/>
      <c r="B651" s="28"/>
      <c r="C651" s="36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>
      <c r="A652" s="28"/>
      <c r="B652" s="28"/>
      <c r="C652" s="36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>
      <c r="A653" s="28"/>
      <c r="B653" s="28"/>
      <c r="C653" s="36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>
      <c r="A654" s="28"/>
      <c r="B654" s="28"/>
      <c r="C654" s="36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>
      <c r="A655" s="28"/>
      <c r="B655" s="28"/>
      <c r="C655" s="36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>
      <c r="A656" s="28"/>
      <c r="B656" s="28"/>
      <c r="C656" s="36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>
      <c r="A657" s="28"/>
      <c r="B657" s="28"/>
      <c r="C657" s="36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>
      <c r="A658" s="28"/>
      <c r="B658" s="28"/>
      <c r="C658" s="36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>
      <c r="A659" s="28"/>
      <c r="B659" s="28"/>
      <c r="C659" s="36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>
      <c r="A660" s="28"/>
      <c r="B660" s="28"/>
      <c r="C660" s="36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>
      <c r="A661" s="28"/>
      <c r="B661" s="28"/>
      <c r="C661" s="36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>
      <c r="A662" s="28"/>
      <c r="B662" s="28"/>
      <c r="C662" s="36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>
      <c r="A663" s="28"/>
      <c r="B663" s="28"/>
      <c r="C663" s="36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>
      <c r="A664" s="28"/>
      <c r="B664" s="28"/>
      <c r="C664" s="36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>
      <c r="A665" s="28"/>
      <c r="B665" s="28"/>
      <c r="C665" s="36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>
      <c r="A666" s="28"/>
      <c r="B666" s="28"/>
      <c r="C666" s="36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>
      <c r="A667" s="28"/>
      <c r="B667" s="28"/>
      <c r="C667" s="36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>
      <c r="A668" s="28"/>
      <c r="B668" s="28"/>
      <c r="C668" s="36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>
      <c r="A669" s="28"/>
      <c r="B669" s="28"/>
      <c r="C669" s="36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>
      <c r="A670" s="28"/>
      <c r="B670" s="28"/>
      <c r="C670" s="36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>
      <c r="A671" s="28"/>
      <c r="B671" s="28"/>
      <c r="C671" s="36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>
      <c r="A672" s="28"/>
      <c r="B672" s="28"/>
      <c r="C672" s="36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>
      <c r="A673" s="28"/>
      <c r="B673" s="28"/>
      <c r="C673" s="36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>
      <c r="A674" s="28"/>
      <c r="B674" s="28"/>
      <c r="C674" s="36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>
      <c r="A675" s="28"/>
      <c r="B675" s="28"/>
      <c r="C675" s="36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>
      <c r="A676" s="28"/>
      <c r="B676" s="28"/>
      <c r="C676" s="36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>
      <c r="A677" s="28"/>
      <c r="B677" s="28"/>
      <c r="C677" s="36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>
      <c r="A678" s="28"/>
      <c r="B678" s="28"/>
      <c r="C678" s="36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>
      <c r="A679" s="28"/>
      <c r="B679" s="28"/>
      <c r="C679" s="36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>
      <c r="A680" s="28"/>
      <c r="B680" s="28"/>
      <c r="C680" s="36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>
      <c r="A681" s="28"/>
      <c r="B681" s="28"/>
      <c r="C681" s="36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>
      <c r="A682" s="28"/>
      <c r="B682" s="28"/>
      <c r="C682" s="36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>
      <c r="A683" s="28"/>
      <c r="B683" s="28"/>
      <c r="C683" s="36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>
      <c r="A684" s="28"/>
      <c r="B684" s="28"/>
      <c r="C684" s="36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>
      <c r="A685" s="28"/>
      <c r="B685" s="28"/>
      <c r="C685" s="36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>
      <c r="A686" s="28"/>
      <c r="B686" s="28"/>
      <c r="C686" s="36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>
      <c r="A687" s="28"/>
      <c r="B687" s="28"/>
      <c r="C687" s="36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>
      <c r="A688" s="28"/>
      <c r="B688" s="28"/>
      <c r="C688" s="36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>
      <c r="A689" s="28"/>
      <c r="B689" s="28"/>
      <c r="C689" s="36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>
      <c r="A690" s="28"/>
      <c r="B690" s="28"/>
      <c r="C690" s="36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>
      <c r="A691" s="28"/>
      <c r="B691" s="28"/>
      <c r="C691" s="36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>
      <c r="A692" s="28"/>
      <c r="B692" s="28"/>
      <c r="C692" s="36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>
      <c r="A693" s="28"/>
      <c r="B693" s="28"/>
      <c r="C693" s="36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>
      <c r="A694" s="28"/>
      <c r="B694" s="28"/>
      <c r="C694" s="36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>
      <c r="A695" s="28"/>
      <c r="B695" s="28"/>
      <c r="C695" s="36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>
      <c r="A696" s="28"/>
      <c r="B696" s="28"/>
      <c r="C696" s="36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>
      <c r="A697" s="28"/>
      <c r="B697" s="28"/>
      <c r="C697" s="36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>
      <c r="A698" s="28"/>
      <c r="B698" s="28"/>
      <c r="C698" s="36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>
      <c r="A699" s="28"/>
      <c r="B699" s="28"/>
      <c r="C699" s="36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>
      <c r="A700" s="28"/>
      <c r="B700" s="28"/>
      <c r="C700" s="36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>
      <c r="A701" s="28"/>
      <c r="B701" s="28"/>
      <c r="C701" s="36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>
      <c r="A702" s="28"/>
      <c r="B702" s="28"/>
      <c r="C702" s="36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>
      <c r="A703" s="28"/>
      <c r="B703" s="28"/>
      <c r="C703" s="36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>
      <c r="A704" s="28"/>
      <c r="B704" s="28"/>
      <c r="C704" s="36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>
      <c r="A705" s="28"/>
      <c r="B705" s="28"/>
      <c r="C705" s="36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>
      <c r="A706" s="28"/>
      <c r="B706" s="28"/>
      <c r="C706" s="36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>
      <c r="A707" s="28"/>
      <c r="B707" s="28"/>
      <c r="C707" s="36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>
      <c r="A708" s="28"/>
      <c r="B708" s="28"/>
      <c r="C708" s="36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>
      <c r="A709" s="28"/>
      <c r="B709" s="28"/>
      <c r="C709" s="36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>
      <c r="A710" s="28"/>
      <c r="B710" s="28"/>
      <c r="C710" s="36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>
      <c r="A711" s="28"/>
      <c r="B711" s="28"/>
      <c r="C711" s="36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>
      <c r="A712" s="28"/>
      <c r="B712" s="28"/>
      <c r="C712" s="36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>
      <c r="A713" s="28"/>
      <c r="B713" s="28"/>
      <c r="C713" s="36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>
      <c r="A714" s="28"/>
      <c r="B714" s="28"/>
      <c r="C714" s="36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>
      <c r="A715" s="28"/>
      <c r="B715" s="28"/>
      <c r="C715" s="36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>
      <c r="A716" s="28"/>
      <c r="B716" s="28"/>
      <c r="C716" s="36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>
      <c r="A717" s="28"/>
      <c r="B717" s="28"/>
      <c r="C717" s="36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>
      <c r="A718" s="28"/>
      <c r="B718" s="28"/>
      <c r="C718" s="36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>
      <c r="A719" s="28"/>
      <c r="B719" s="28"/>
      <c r="C719" s="36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>
      <c r="A720" s="28"/>
      <c r="B720" s="28"/>
      <c r="C720" s="36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>
      <c r="A721" s="28"/>
      <c r="B721" s="28"/>
      <c r="C721" s="36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>
      <c r="A722" s="28"/>
      <c r="B722" s="28"/>
      <c r="C722" s="36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>
      <c r="A723" s="28"/>
      <c r="B723" s="28"/>
      <c r="C723" s="36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>
      <c r="A724" s="28"/>
      <c r="B724" s="28"/>
      <c r="C724" s="36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>
      <c r="A725" s="28"/>
      <c r="B725" s="28"/>
      <c r="C725" s="36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>
      <c r="A726" s="28"/>
      <c r="B726" s="28"/>
      <c r="C726" s="36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>
      <c r="A727" s="28"/>
      <c r="B727" s="28"/>
      <c r="C727" s="36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>
      <c r="A728" s="28"/>
      <c r="B728" s="28"/>
      <c r="C728" s="36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>
      <c r="A729" s="28"/>
      <c r="B729" s="28"/>
      <c r="C729" s="36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>
      <c r="A730" s="28"/>
      <c r="B730" s="28"/>
      <c r="C730" s="36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>
      <c r="A731" s="28"/>
      <c r="B731" s="28"/>
      <c r="C731" s="36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>
      <c r="A732" s="28"/>
      <c r="B732" s="28"/>
      <c r="C732" s="36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>
      <c r="A733" s="28"/>
      <c r="B733" s="28"/>
      <c r="C733" s="36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>
      <c r="A734" s="28"/>
      <c r="B734" s="28"/>
      <c r="C734" s="36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>
      <c r="A735" s="28"/>
      <c r="B735" s="28"/>
      <c r="C735" s="36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>
      <c r="A736" s="28"/>
      <c r="B736" s="28"/>
      <c r="C736" s="36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>
      <c r="A737" s="28"/>
      <c r="B737" s="28"/>
      <c r="C737" s="36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>
      <c r="A738" s="28"/>
      <c r="B738" s="28"/>
      <c r="C738" s="36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>
      <c r="A739" s="28"/>
      <c r="B739" s="28"/>
      <c r="C739" s="36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>
      <c r="A740" s="28"/>
      <c r="B740" s="28"/>
      <c r="C740" s="36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>
      <c r="A741" s="28"/>
      <c r="B741" s="28"/>
      <c r="C741" s="36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>
      <c r="A742" s="28"/>
      <c r="B742" s="28"/>
      <c r="C742" s="36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>
      <c r="A743" s="28"/>
      <c r="B743" s="28"/>
      <c r="C743" s="36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>
      <c r="A744" s="28"/>
      <c r="B744" s="28"/>
      <c r="C744" s="36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>
      <c r="A745" s="28"/>
      <c r="B745" s="28"/>
      <c r="C745" s="36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>
      <c r="A746" s="28"/>
      <c r="B746" s="28"/>
      <c r="C746" s="36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>
      <c r="A747" s="28"/>
      <c r="B747" s="28"/>
      <c r="C747" s="36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>
      <c r="A748" s="28"/>
      <c r="B748" s="28"/>
      <c r="C748" s="36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>
      <c r="A749" s="28"/>
      <c r="B749" s="28"/>
      <c r="C749" s="36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>
      <c r="A750" s="28"/>
      <c r="B750" s="28"/>
      <c r="C750" s="36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>
      <c r="A751" s="28"/>
      <c r="B751" s="28"/>
      <c r="C751" s="36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>
      <c r="A752" s="28"/>
      <c r="B752" s="28"/>
      <c r="C752" s="36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>
      <c r="A753" s="28"/>
      <c r="B753" s="28"/>
      <c r="C753" s="36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>
      <c r="A754" s="28"/>
      <c r="B754" s="28"/>
      <c r="C754" s="36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>
      <c r="A755" s="28"/>
      <c r="B755" s="28"/>
      <c r="C755" s="36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>
      <c r="A756" s="28"/>
      <c r="B756" s="28"/>
      <c r="C756" s="36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>
      <c r="A757" s="28"/>
      <c r="B757" s="28"/>
      <c r="C757" s="36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>
      <c r="A758" s="28"/>
      <c r="B758" s="28"/>
      <c r="C758" s="36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>
      <c r="A759" s="28"/>
      <c r="B759" s="28"/>
      <c r="C759" s="36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>
      <c r="A760" s="28"/>
      <c r="B760" s="28"/>
      <c r="C760" s="36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>
      <c r="A761" s="28"/>
      <c r="B761" s="28"/>
      <c r="C761" s="36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>
      <c r="A762" s="28"/>
      <c r="B762" s="28"/>
      <c r="C762" s="36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>
      <c r="A763" s="28"/>
      <c r="B763" s="28"/>
      <c r="C763" s="36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>
      <c r="A764" s="28"/>
      <c r="B764" s="28"/>
      <c r="C764" s="36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>
      <c r="A765" s="28"/>
      <c r="B765" s="28"/>
      <c r="C765" s="36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>
      <c r="A766" s="28"/>
      <c r="B766" s="28"/>
      <c r="C766" s="36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>
      <c r="A767" s="28"/>
      <c r="B767" s="28"/>
      <c r="C767" s="36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>
      <c r="A768" s="28"/>
      <c r="B768" s="28"/>
      <c r="C768" s="36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>
      <c r="A769" s="28"/>
      <c r="B769" s="28"/>
      <c r="C769" s="36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>
      <c r="A770" s="28"/>
      <c r="B770" s="28"/>
      <c r="C770" s="36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>
      <c r="A771" s="28"/>
      <c r="B771" s="28"/>
      <c r="C771" s="36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>
      <c r="A772" s="28"/>
      <c r="B772" s="28"/>
      <c r="C772" s="36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>
      <c r="A773" s="28"/>
      <c r="B773" s="28"/>
      <c r="C773" s="36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>
      <c r="A774" s="28"/>
      <c r="B774" s="28"/>
      <c r="C774" s="36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>
      <c r="A775" s="28"/>
      <c r="B775" s="28"/>
      <c r="C775" s="36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>
      <c r="A776" s="28"/>
      <c r="B776" s="28"/>
      <c r="C776" s="36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>
      <c r="A777" s="28"/>
      <c r="B777" s="28"/>
      <c r="C777" s="36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>
      <c r="A778" s="28"/>
      <c r="B778" s="28"/>
      <c r="C778" s="36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>
      <c r="A779" s="28"/>
      <c r="B779" s="28"/>
      <c r="C779" s="36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>
      <c r="A780" s="28"/>
      <c r="B780" s="28"/>
      <c r="C780" s="36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>
      <c r="A781" s="28"/>
      <c r="B781" s="28"/>
      <c r="C781" s="36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>
      <c r="A782" s="28"/>
      <c r="B782" s="28"/>
      <c r="C782" s="36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>
      <c r="A783" s="28"/>
      <c r="B783" s="28"/>
      <c r="C783" s="36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>
      <c r="A784" s="28"/>
      <c r="B784" s="28"/>
      <c r="C784" s="36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>
      <c r="A785" s="28"/>
      <c r="B785" s="28"/>
      <c r="C785" s="36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>
      <c r="A786" s="28"/>
      <c r="B786" s="28"/>
      <c r="C786" s="36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>
      <c r="A787" s="28"/>
      <c r="B787" s="28"/>
      <c r="C787" s="36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>
      <c r="A788" s="28"/>
      <c r="B788" s="28"/>
      <c r="C788" s="36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>
      <c r="A789" s="28"/>
      <c r="B789" s="28"/>
      <c r="C789" s="36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>
      <c r="A790" s="28"/>
      <c r="B790" s="28"/>
      <c r="C790" s="36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>
      <c r="A791" s="28"/>
      <c r="B791" s="28"/>
      <c r="C791" s="36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>
      <c r="A792" s="28"/>
      <c r="B792" s="28"/>
      <c r="C792" s="36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>
      <c r="A793" s="28"/>
      <c r="B793" s="28"/>
      <c r="C793" s="36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>
      <c r="A794" s="28"/>
      <c r="B794" s="28"/>
      <c r="C794" s="36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>
      <c r="A795" s="28"/>
      <c r="B795" s="28"/>
      <c r="C795" s="36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>
      <c r="A796" s="28"/>
      <c r="B796" s="28"/>
      <c r="C796" s="36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>
      <c r="A797" s="28"/>
      <c r="B797" s="28"/>
      <c r="C797" s="36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>
      <c r="A798" s="28"/>
      <c r="B798" s="28"/>
      <c r="C798" s="36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>
      <c r="A799" s="28"/>
      <c r="B799" s="28"/>
      <c r="C799" s="36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>
      <c r="A800" s="28"/>
      <c r="B800" s="28"/>
      <c r="C800" s="36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>
      <c r="A801" s="28"/>
      <c r="B801" s="28"/>
      <c r="C801" s="36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>
      <c r="A802" s="28"/>
      <c r="B802" s="28"/>
      <c r="C802" s="36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>
      <c r="A803" s="28"/>
      <c r="B803" s="28"/>
      <c r="C803" s="36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>
      <c r="A804" s="28"/>
      <c r="B804" s="28"/>
      <c r="C804" s="36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>
      <c r="A805" s="28"/>
      <c r="B805" s="28"/>
      <c r="C805" s="36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>
      <c r="A806" s="28"/>
      <c r="B806" s="28"/>
      <c r="C806" s="36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>
      <c r="A807" s="28"/>
      <c r="B807" s="28"/>
      <c r="C807" s="36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>
      <c r="A808" s="28"/>
      <c r="B808" s="28"/>
      <c r="C808" s="36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>
      <c r="A809" s="28"/>
      <c r="B809" s="28"/>
      <c r="C809" s="36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>
      <c r="A810" s="28"/>
      <c r="B810" s="28"/>
      <c r="C810" s="36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>
      <c r="A811" s="28"/>
      <c r="B811" s="28"/>
      <c r="C811" s="36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>
      <c r="A812" s="28"/>
      <c r="B812" s="28"/>
      <c r="C812" s="36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>
      <c r="A813" s="28"/>
      <c r="B813" s="28"/>
      <c r="C813" s="36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>
      <c r="A814" s="28"/>
      <c r="B814" s="28"/>
      <c r="C814" s="36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>
      <c r="A815" s="28"/>
      <c r="B815" s="28"/>
      <c r="C815" s="36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>
      <c r="A816" s="28"/>
      <c r="B816" s="28"/>
      <c r="C816" s="36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>
      <c r="A817" s="28"/>
      <c r="B817" s="28"/>
      <c r="C817" s="36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>
      <c r="A818" s="28"/>
      <c r="B818" s="28"/>
      <c r="C818" s="36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>
      <c r="A819" s="28"/>
      <c r="B819" s="28"/>
      <c r="C819" s="36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>
      <c r="A820" s="28"/>
      <c r="B820" s="28"/>
      <c r="C820" s="36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>
      <c r="A821" s="28"/>
      <c r="B821" s="28"/>
      <c r="C821" s="36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>
      <c r="A822" s="28"/>
      <c r="B822" s="28"/>
      <c r="C822" s="36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>
      <c r="A823" s="28"/>
      <c r="B823" s="28"/>
      <c r="C823" s="36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>
      <c r="A824" s="28"/>
      <c r="B824" s="28"/>
      <c r="C824" s="36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>
      <c r="A825" s="28"/>
      <c r="B825" s="28"/>
      <c r="C825" s="36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>
      <c r="A826" s="28"/>
      <c r="B826" s="28"/>
      <c r="C826" s="36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>
      <c r="A827" s="28"/>
      <c r="B827" s="28"/>
      <c r="C827" s="36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>
      <c r="A828" s="28"/>
      <c r="B828" s="28"/>
      <c r="C828" s="36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>
      <c r="A829" s="28"/>
      <c r="B829" s="28"/>
      <c r="C829" s="36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>
      <c r="A830" s="28"/>
      <c r="B830" s="28"/>
      <c r="C830" s="36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>
      <c r="A831" s="28"/>
      <c r="B831" s="28"/>
      <c r="C831" s="36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>
      <c r="A832" s="28"/>
      <c r="B832" s="28"/>
      <c r="C832" s="36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>
      <c r="A833" s="28"/>
      <c r="B833" s="28"/>
      <c r="C833" s="36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>
      <c r="A834" s="28"/>
      <c r="B834" s="28"/>
      <c r="C834" s="36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>
      <c r="A835" s="28"/>
      <c r="B835" s="28"/>
      <c r="C835" s="36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>
      <c r="A836" s="28"/>
      <c r="B836" s="28"/>
      <c r="C836" s="36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>
      <c r="A837" s="28"/>
      <c r="B837" s="28"/>
      <c r="C837" s="36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>
      <c r="A838" s="28"/>
      <c r="B838" s="28"/>
      <c r="C838" s="36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>
      <c r="A839" s="28"/>
      <c r="B839" s="28"/>
      <c r="C839" s="36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>
      <c r="A840" s="28"/>
      <c r="B840" s="28"/>
      <c r="C840" s="36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>
      <c r="A841" s="28"/>
      <c r="B841" s="28"/>
      <c r="C841" s="36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>
      <c r="A842" s="28"/>
      <c r="B842" s="28"/>
      <c r="C842" s="36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>
      <c r="A843" s="28"/>
      <c r="B843" s="28"/>
      <c r="C843" s="36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>
      <c r="A844" s="28"/>
      <c r="B844" s="28"/>
      <c r="C844" s="36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>
      <c r="A845" s="28"/>
      <c r="B845" s="28"/>
      <c r="C845" s="36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>
      <c r="A846" s="28"/>
      <c r="B846" s="28"/>
      <c r="C846" s="36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>
      <c r="A847" s="28"/>
      <c r="B847" s="28"/>
      <c r="C847" s="36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>
      <c r="A848" s="28"/>
      <c r="B848" s="28"/>
      <c r="C848" s="36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>
      <c r="A849" s="28"/>
      <c r="B849" s="28"/>
      <c r="C849" s="36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>
      <c r="A850" s="28"/>
      <c r="B850" s="28"/>
      <c r="C850" s="36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>
      <c r="A851" s="28"/>
      <c r="B851" s="28"/>
      <c r="C851" s="36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>
      <c r="A852" s="28"/>
      <c r="B852" s="28"/>
      <c r="C852" s="36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>
      <c r="A853" s="28"/>
      <c r="B853" s="28"/>
      <c r="C853" s="36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>
      <c r="A854" s="28"/>
      <c r="B854" s="28"/>
      <c r="C854" s="36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>
      <c r="A855" s="28"/>
      <c r="B855" s="28"/>
      <c r="C855" s="36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>
      <c r="A856" s="28"/>
      <c r="B856" s="28"/>
      <c r="C856" s="36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>
      <c r="A857" s="28"/>
      <c r="B857" s="28"/>
      <c r="C857" s="36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>
      <c r="A858" s="28"/>
      <c r="B858" s="28"/>
      <c r="C858" s="36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>
      <c r="A859" s="28"/>
      <c r="B859" s="28"/>
      <c r="C859" s="36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>
      <c r="A860" s="28"/>
      <c r="B860" s="28"/>
      <c r="C860" s="36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>
      <c r="A861" s="28"/>
      <c r="B861" s="28"/>
      <c r="C861" s="36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>
      <c r="A862" s="28"/>
      <c r="B862" s="28"/>
      <c r="C862" s="36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>
      <c r="A863" s="28"/>
      <c r="B863" s="28"/>
      <c r="C863" s="36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>
      <c r="A864" s="28"/>
      <c r="B864" s="28"/>
      <c r="C864" s="36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>
      <c r="A865" s="28"/>
      <c r="B865" s="28"/>
      <c r="C865" s="36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>
      <c r="A866" s="28"/>
      <c r="B866" s="28"/>
      <c r="C866" s="36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>
      <c r="A867" s="28"/>
      <c r="B867" s="28"/>
      <c r="C867" s="36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>
      <c r="A868" s="28"/>
      <c r="B868" s="28"/>
      <c r="C868" s="36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>
      <c r="A869" s="28"/>
      <c r="B869" s="28"/>
      <c r="C869" s="36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>
      <c r="A870" s="28"/>
      <c r="B870" s="28"/>
      <c r="C870" s="36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>
      <c r="A871" s="28"/>
      <c r="B871" s="28"/>
      <c r="C871" s="36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>
      <c r="A872" s="28"/>
      <c r="B872" s="28"/>
      <c r="C872" s="36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>
      <c r="A873" s="28"/>
      <c r="B873" s="28"/>
      <c r="C873" s="36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>
      <c r="A874" s="28"/>
      <c r="B874" s="28"/>
      <c r="C874" s="36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>
      <c r="A875" s="28"/>
      <c r="B875" s="28"/>
      <c r="C875" s="36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>
      <c r="A876" s="28"/>
      <c r="B876" s="28"/>
      <c r="C876" s="36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>
      <c r="A877" s="28"/>
      <c r="B877" s="28"/>
      <c r="C877" s="36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>
      <c r="A878" s="28"/>
      <c r="B878" s="28"/>
      <c r="C878" s="36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>
      <c r="A879" s="28"/>
      <c r="B879" s="28"/>
      <c r="C879" s="36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>
      <c r="A880" s="28"/>
      <c r="B880" s="28"/>
      <c r="C880" s="36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>
      <c r="A881" s="28"/>
      <c r="B881" s="28"/>
      <c r="C881" s="36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>
      <c r="A882" s="28"/>
      <c r="B882" s="28"/>
      <c r="C882" s="36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>
      <c r="A883" s="28"/>
      <c r="B883" s="28"/>
      <c r="C883" s="36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>
      <c r="A884" s="28"/>
      <c r="B884" s="28"/>
      <c r="C884" s="36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>
      <c r="A885" s="28"/>
      <c r="B885" s="28"/>
      <c r="C885" s="36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>
      <c r="A886" s="28"/>
      <c r="B886" s="28"/>
      <c r="C886" s="36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>
      <c r="A887" s="28"/>
      <c r="B887" s="28"/>
      <c r="C887" s="36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>
      <c r="A888" s="28"/>
      <c r="B888" s="28"/>
      <c r="C888" s="36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>
      <c r="A889" s="28"/>
      <c r="B889" s="28"/>
      <c r="C889" s="36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>
      <c r="A890" s="28"/>
      <c r="B890" s="28"/>
      <c r="C890" s="36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>
      <c r="A891" s="28"/>
      <c r="B891" s="28"/>
      <c r="C891" s="36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>
      <c r="A892" s="28"/>
      <c r="B892" s="28"/>
      <c r="C892" s="36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>
      <c r="A893" s="28"/>
      <c r="B893" s="28"/>
      <c r="C893" s="36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>
      <c r="A894" s="28"/>
      <c r="B894" s="28"/>
      <c r="C894" s="36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>
      <c r="A895" s="28"/>
      <c r="B895" s="28"/>
      <c r="C895" s="36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>
      <c r="A896" s="28"/>
      <c r="B896" s="28"/>
      <c r="C896" s="36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>
      <c r="A897" s="28"/>
      <c r="B897" s="28"/>
      <c r="C897" s="36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>
      <c r="A898" s="28"/>
      <c r="B898" s="28"/>
      <c r="C898" s="36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>
      <c r="A899" s="28"/>
      <c r="B899" s="28"/>
      <c r="C899" s="36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>
      <c r="A900" s="28"/>
      <c r="B900" s="28"/>
      <c r="C900" s="36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>
      <c r="A901" s="28"/>
      <c r="B901" s="28"/>
      <c r="C901" s="36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>
      <c r="A902" s="28"/>
      <c r="B902" s="28"/>
      <c r="C902" s="36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>
      <c r="A903" s="28"/>
      <c r="B903" s="28"/>
      <c r="C903" s="36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>
      <c r="A904" s="28"/>
      <c r="B904" s="28"/>
      <c r="C904" s="36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>
      <c r="A905" s="28"/>
      <c r="B905" s="28"/>
      <c r="C905" s="36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>
      <c r="A906" s="28"/>
      <c r="B906" s="28"/>
      <c r="C906" s="36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>
      <c r="A907" s="28"/>
      <c r="B907" s="28"/>
      <c r="C907" s="36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>
      <c r="A908" s="28"/>
      <c r="B908" s="28"/>
      <c r="C908" s="36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>
      <c r="A909" s="28"/>
      <c r="B909" s="28"/>
      <c r="C909" s="36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>
      <c r="A910" s="28"/>
      <c r="B910" s="28"/>
      <c r="C910" s="36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>
      <c r="A911" s="28"/>
      <c r="B911" s="28"/>
      <c r="C911" s="36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>
      <c r="A912" s="28"/>
      <c r="B912" s="28"/>
      <c r="C912" s="36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>
      <c r="A913" s="28"/>
      <c r="B913" s="28"/>
      <c r="C913" s="36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>
      <c r="A914" s="28"/>
      <c r="B914" s="28"/>
      <c r="C914" s="36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>
      <c r="A915" s="28"/>
      <c r="B915" s="28"/>
      <c r="C915" s="36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>
      <c r="A916" s="28"/>
      <c r="B916" s="28"/>
      <c r="C916" s="36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>
      <c r="A917" s="28"/>
      <c r="B917" s="28"/>
      <c r="C917" s="36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>
      <c r="A918" s="28"/>
      <c r="B918" s="28"/>
      <c r="C918" s="36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>
      <c r="A919" s="28"/>
      <c r="B919" s="28"/>
      <c r="C919" s="36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>
      <c r="A920" s="28"/>
      <c r="B920" s="28"/>
      <c r="C920" s="36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>
      <c r="A921" s="28"/>
      <c r="B921" s="28"/>
      <c r="C921" s="36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>
      <c r="A922" s="28"/>
      <c r="B922" s="28"/>
      <c r="C922" s="36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>
      <c r="A923" s="28"/>
      <c r="B923" s="28"/>
      <c r="C923" s="36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>
      <c r="A924" s="28"/>
      <c r="B924" s="28"/>
      <c r="C924" s="36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>
      <c r="A925" s="28"/>
      <c r="B925" s="28"/>
      <c r="C925" s="36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>
      <c r="A926" s="28"/>
      <c r="B926" s="28"/>
      <c r="C926" s="36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>
      <c r="A927" s="28"/>
      <c r="B927" s="28"/>
      <c r="C927" s="36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>
      <c r="A928" s="28"/>
      <c r="B928" s="28"/>
      <c r="C928" s="36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>
      <c r="A929" s="28"/>
      <c r="B929" s="28"/>
      <c r="C929" s="36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>
      <c r="A930" s="28"/>
      <c r="B930" s="28"/>
      <c r="C930" s="36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>
      <c r="A931" s="28"/>
      <c r="B931" s="28"/>
      <c r="C931" s="36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>
      <c r="A932" s="28"/>
      <c r="B932" s="28"/>
      <c r="C932" s="36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>
      <c r="A933" s="28"/>
      <c r="B933" s="28"/>
      <c r="C933" s="36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>
      <c r="A934" s="28"/>
      <c r="B934" s="28"/>
      <c r="C934" s="36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>
      <c r="A935" s="28"/>
      <c r="B935" s="28"/>
      <c r="C935" s="36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>
      <c r="A936" s="28"/>
      <c r="B936" s="28"/>
      <c r="C936" s="36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>
      <c r="A937" s="28"/>
      <c r="B937" s="28"/>
      <c r="C937" s="36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>
      <c r="A938" s="28"/>
      <c r="B938" s="28"/>
      <c r="C938" s="36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>
      <c r="A939" s="28"/>
      <c r="B939" s="28"/>
      <c r="C939" s="36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>
      <c r="A940" s="28"/>
      <c r="B940" s="28"/>
      <c r="C940" s="36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>
      <c r="A941" s="28"/>
      <c r="B941" s="28"/>
      <c r="C941" s="36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>
      <c r="A942" s="28"/>
      <c r="B942" s="28"/>
      <c r="C942" s="36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>
      <c r="A943" s="28"/>
      <c r="B943" s="28"/>
      <c r="C943" s="36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>
      <c r="A944" s="28"/>
      <c r="B944" s="28"/>
      <c r="C944" s="36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>
      <c r="A945" s="28"/>
      <c r="B945" s="28"/>
      <c r="C945" s="36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>
      <c r="A946" s="28"/>
      <c r="B946" s="28"/>
      <c r="C946" s="36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>
      <c r="A947" s="28"/>
      <c r="B947" s="28"/>
      <c r="C947" s="36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>
      <c r="A948" s="28"/>
      <c r="B948" s="28"/>
      <c r="C948" s="36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>
      <c r="A949" s="28"/>
      <c r="B949" s="28"/>
      <c r="C949" s="36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>
      <c r="A950" s="28"/>
      <c r="B950" s="28"/>
      <c r="C950" s="36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>
      <c r="A951" s="28"/>
      <c r="B951" s="28"/>
      <c r="C951" s="36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>
      <c r="A952" s="28"/>
      <c r="B952" s="28"/>
      <c r="C952" s="36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>
      <c r="A953" s="28"/>
      <c r="B953" s="28"/>
      <c r="C953" s="36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>
      <c r="A954" s="28"/>
      <c r="B954" s="28"/>
      <c r="C954" s="36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>
      <c r="A955" s="28"/>
      <c r="B955" s="28"/>
      <c r="C955" s="36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>
      <c r="A956" s="28"/>
      <c r="B956" s="28"/>
      <c r="C956" s="36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>
      <c r="A957" s="28"/>
      <c r="B957" s="28"/>
      <c r="C957" s="36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>
      <c r="A958" s="28"/>
      <c r="B958" s="28"/>
      <c r="C958" s="36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>
      <c r="A959" s="28"/>
      <c r="B959" s="28"/>
      <c r="C959" s="36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>
      <c r="A960" s="28"/>
      <c r="B960" s="28"/>
      <c r="C960" s="36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>
      <c r="A961" s="28"/>
      <c r="B961" s="28"/>
      <c r="C961" s="36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>
      <c r="A962" s="28"/>
      <c r="B962" s="28"/>
      <c r="C962" s="36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>
      <c r="A963" s="28"/>
      <c r="B963" s="28"/>
      <c r="C963" s="36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>
      <c r="A964" s="28"/>
      <c r="B964" s="28"/>
      <c r="C964" s="36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>
      <c r="A965" s="28"/>
      <c r="B965" s="28"/>
      <c r="C965" s="36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>
      <c r="A966" s="28"/>
      <c r="B966" s="28"/>
      <c r="C966" s="36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>
      <c r="A967" s="28"/>
      <c r="B967" s="28"/>
      <c r="C967" s="36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>
      <c r="A968" s="28"/>
      <c r="B968" s="28"/>
      <c r="C968" s="36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>
      <c r="A969" s="28"/>
      <c r="B969" s="28"/>
      <c r="C969" s="36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>
      <c r="A970" s="28"/>
      <c r="B970" s="28"/>
      <c r="C970" s="36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>
      <c r="A971" s="28"/>
      <c r="B971" s="28"/>
      <c r="C971" s="36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>
      <c r="A972" s="28"/>
      <c r="B972" s="28"/>
      <c r="C972" s="36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>
      <c r="A973" s="28"/>
      <c r="B973" s="28"/>
      <c r="C973" s="36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>
      <c r="A974" s="28"/>
      <c r="B974" s="28"/>
      <c r="C974" s="36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>
      <c r="A975" s="28"/>
      <c r="B975" s="28"/>
      <c r="C975" s="36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>
      <c r="A976" s="28"/>
      <c r="B976" s="28"/>
      <c r="C976" s="36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>
      <c r="A977" s="28"/>
      <c r="B977" s="28"/>
      <c r="C977" s="36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>
      <c r="A978" s="28"/>
      <c r="B978" s="28"/>
      <c r="C978" s="36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>
      <c r="A979" s="28"/>
      <c r="B979" s="28"/>
      <c r="C979" s="36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>
      <c r="A980" s="28"/>
      <c r="B980" s="28"/>
      <c r="C980" s="36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>
      <c r="A981" s="28"/>
      <c r="B981" s="28"/>
      <c r="C981" s="36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>
      <c r="A982" s="28"/>
      <c r="B982" s="28"/>
      <c r="C982" s="36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>
      <c r="A983" s="28"/>
      <c r="B983" s="28"/>
      <c r="C983" s="36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>
      <c r="A984" s="28"/>
      <c r="B984" s="28"/>
      <c r="C984" s="36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>
      <c r="A985" s="28"/>
      <c r="B985" s="28"/>
      <c r="C985" s="36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>
      <c r="A986" s="28"/>
      <c r="B986" s="28"/>
      <c r="C986" s="36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>
      <c r="A987" s="28"/>
      <c r="B987" s="28"/>
      <c r="C987" s="36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>
      <c r="A988" s="28"/>
      <c r="B988" s="28"/>
      <c r="C988" s="36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>
      <c r="A989" s="28"/>
      <c r="B989" s="28"/>
      <c r="C989" s="36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>
      <c r="A990" s="28"/>
      <c r="B990" s="28"/>
      <c r="C990" s="36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>
      <c r="A991" s="28"/>
      <c r="B991" s="28"/>
      <c r="C991" s="36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>
      <c r="A992" s="28"/>
      <c r="B992" s="28"/>
      <c r="C992" s="36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>
      <c r="A993" s="28"/>
      <c r="B993" s="28"/>
      <c r="C993" s="36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>
      <c r="A994" s="28"/>
      <c r="B994" s="28"/>
      <c r="C994" s="36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>
      <c r="A995" s="28"/>
      <c r="B995" s="28"/>
      <c r="C995" s="36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>
      <c r="A996" s="28"/>
      <c r="B996" s="28"/>
      <c r="C996" s="36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>
      <c r="A997" s="28"/>
      <c r="B997" s="28"/>
      <c r="C997" s="36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>
      <c r="A998" s="28"/>
      <c r="B998" s="28"/>
      <c r="C998" s="36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>
      <c r="A999" s="28"/>
      <c r="B999" s="28"/>
      <c r="C999" s="36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>
      <c r="A1000" s="28"/>
      <c r="B1000" s="28"/>
      <c r="C1000" s="36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115</v>
      </c>
      <c r="C2" s="4">
        <f>B2/B5</f>
        <v>6.3430777716491998E-2</v>
      </c>
    </row>
    <row r="3" spans="1:3" ht="15.75" customHeight="1">
      <c r="A3" s="3" t="s">
        <v>4</v>
      </c>
      <c r="B3" s="30">
        <v>60</v>
      </c>
      <c r="C3" s="4">
        <f>B3/B5</f>
        <v>3.3094318808604521E-2</v>
      </c>
    </row>
    <row r="4" spans="1:3" ht="15.75" customHeight="1">
      <c r="A4" s="3" t="s">
        <v>5</v>
      </c>
      <c r="B4" s="30">
        <v>1638</v>
      </c>
      <c r="C4" s="4">
        <f>B4/B5</f>
        <v>0.90347490347490345</v>
      </c>
    </row>
    <row r="5" spans="1:3" ht="15.75" customHeight="1">
      <c r="A5" s="1" t="s">
        <v>6</v>
      </c>
      <c r="B5" s="2">
        <f t="shared" ref="B5:C5" si="0">SUM(B2:B4)</f>
        <v>1813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800</v>
      </c>
      <c r="C8" s="4">
        <f>B8/B15</f>
        <v>0.45248868778280543</v>
      </c>
    </row>
    <row r="9" spans="1:3" ht="15.75" customHeight="1">
      <c r="A9" s="8" t="s">
        <v>9</v>
      </c>
      <c r="B9" s="30">
        <v>60</v>
      </c>
      <c r="C9" s="4">
        <f>B9/B15</f>
        <v>3.3936651583710405E-2</v>
      </c>
    </row>
    <row r="10" spans="1:3" ht="15.75" customHeight="1">
      <c r="A10" s="8" t="s">
        <v>10</v>
      </c>
      <c r="B10" s="30">
        <v>43</v>
      </c>
      <c r="C10" s="4">
        <f>B10/B15</f>
        <v>2.4321266968325792E-2</v>
      </c>
    </row>
    <row r="11" spans="1:3" ht="15.75" customHeight="1">
      <c r="A11" s="8" t="s">
        <v>11</v>
      </c>
      <c r="B11" s="30">
        <v>54</v>
      </c>
      <c r="C11" s="4">
        <f>B11/B15</f>
        <v>3.0542986425339366E-2</v>
      </c>
    </row>
    <row r="12" spans="1:3" ht="15.75" customHeight="1">
      <c r="A12" s="9" t="s">
        <v>12</v>
      </c>
      <c r="B12" s="30">
        <v>14</v>
      </c>
      <c r="C12" s="4">
        <f>B12/B15</f>
        <v>7.9185520361990946E-3</v>
      </c>
    </row>
    <row r="13" spans="1:3" ht="15.75" customHeight="1">
      <c r="A13" s="3" t="s">
        <v>13</v>
      </c>
      <c r="B13" s="30">
        <v>139</v>
      </c>
      <c r="C13" s="4">
        <f>B13/B15</f>
        <v>7.8619909502262442E-2</v>
      </c>
    </row>
    <row r="14" spans="1:3" ht="15.75" customHeight="1">
      <c r="A14" s="3" t="s">
        <v>14</v>
      </c>
      <c r="B14" s="30">
        <v>658</v>
      </c>
      <c r="C14" s="4">
        <f>B14/B15</f>
        <v>0.37217194570135748</v>
      </c>
    </row>
    <row r="15" spans="1:3" ht="15.75" customHeight="1">
      <c r="A15" s="1" t="s">
        <v>6</v>
      </c>
      <c r="B15" s="2">
        <f t="shared" ref="B15:C15" si="1">SUM(B8:B14)</f>
        <v>1768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50</v>
      </c>
      <c r="C18" s="4">
        <f>B18/B25</f>
        <v>2.8785261945883708E-2</v>
      </c>
    </row>
    <row r="19" spans="1:3" ht="15.75" customHeight="1">
      <c r="A19" s="3" t="s">
        <v>17</v>
      </c>
      <c r="B19" s="30">
        <v>38</v>
      </c>
      <c r="C19" s="4">
        <f>B19/B25</f>
        <v>2.1876799078871616E-2</v>
      </c>
    </row>
    <row r="20" spans="1:3" ht="15.75" customHeight="1">
      <c r="A20" s="3" t="s">
        <v>18</v>
      </c>
      <c r="B20" s="30">
        <v>406</v>
      </c>
      <c r="C20" s="4">
        <f>B20/B25</f>
        <v>0.2337363270005757</v>
      </c>
    </row>
    <row r="21" spans="1:3" ht="15.75" customHeight="1">
      <c r="A21" s="3" t="s">
        <v>19</v>
      </c>
      <c r="B21" s="30">
        <v>432</v>
      </c>
      <c r="C21" s="4">
        <f>B21/B25</f>
        <v>0.24870466321243523</v>
      </c>
    </row>
    <row r="22" spans="1:3" ht="15.75" customHeight="1">
      <c r="A22" s="3" t="s">
        <v>20</v>
      </c>
      <c r="B22" s="30">
        <v>696</v>
      </c>
      <c r="C22" s="4">
        <f>B22/B25</f>
        <v>0.40069084628670121</v>
      </c>
    </row>
    <row r="23" spans="1:3" ht="15.75" customHeight="1">
      <c r="A23" s="3" t="s">
        <v>21</v>
      </c>
      <c r="B23" s="30">
        <v>21</v>
      </c>
      <c r="C23" s="4">
        <f>B23/B25</f>
        <v>1.2089810017271158E-2</v>
      </c>
    </row>
    <row r="24" spans="1:3" ht="15.75" customHeight="1">
      <c r="A24" s="10" t="s">
        <v>22</v>
      </c>
      <c r="B24" s="31">
        <v>94</v>
      </c>
      <c r="C24" s="11">
        <f>B24/B25</f>
        <v>5.411629245826137E-2</v>
      </c>
    </row>
    <row r="25" spans="1:3" ht="15.75" customHeight="1">
      <c r="A25" s="1" t="s">
        <v>6</v>
      </c>
      <c r="B25" s="2">
        <f t="shared" ref="B25:C25" si="2">SUM(B18:B24)</f>
        <v>1737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461</v>
      </c>
      <c r="C28" s="4">
        <f>B28/B31</f>
        <v>0.26864801864801863</v>
      </c>
    </row>
    <row r="29" spans="1:3" ht="15.75" customHeight="1">
      <c r="A29" s="3" t="s">
        <v>25</v>
      </c>
      <c r="B29" s="30">
        <v>688</v>
      </c>
      <c r="C29" s="4">
        <f>B29/B31</f>
        <v>0.40093240093240096</v>
      </c>
    </row>
    <row r="30" spans="1:3" ht="15.75" customHeight="1">
      <c r="A30" s="3" t="s">
        <v>26</v>
      </c>
      <c r="B30" s="30">
        <v>567</v>
      </c>
      <c r="C30" s="4">
        <f>B30/B31</f>
        <v>0.33041958041958042</v>
      </c>
    </row>
    <row r="31" spans="1:3" ht="15.75" customHeight="1">
      <c r="A31" s="1" t="s">
        <v>6</v>
      </c>
      <c r="B31" s="2">
        <f t="shared" ref="B31:C31" si="3">SUM(B28:B30)</f>
        <v>1716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962</v>
      </c>
      <c r="C34" s="4">
        <f>B34/B37</f>
        <v>0.59382716049382711</v>
      </c>
    </row>
    <row r="35" spans="1:3" ht="15.75" customHeight="1">
      <c r="A35" s="3" t="s">
        <v>29</v>
      </c>
      <c r="B35" s="30">
        <v>453</v>
      </c>
      <c r="C35" s="4">
        <f>B35/B37</f>
        <v>0.27962962962962962</v>
      </c>
    </row>
    <row r="36" spans="1:3" ht="15.75" customHeight="1">
      <c r="A36" s="3" t="s">
        <v>30</v>
      </c>
      <c r="B36" s="30">
        <v>205</v>
      </c>
      <c r="C36" s="4">
        <f>B36/B37</f>
        <v>0.12654320987654322</v>
      </c>
    </row>
    <row r="37" spans="1:3" ht="15.75" customHeight="1">
      <c r="A37" s="1" t="s">
        <v>6</v>
      </c>
      <c r="B37" s="2">
        <f t="shared" ref="B37:C37" si="4">SUM(B34:B36)</f>
        <v>1620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838</v>
      </c>
      <c r="C40" s="4">
        <f>B40/B42</f>
        <v>0.50179640718562879</v>
      </c>
    </row>
    <row r="41" spans="1:3" ht="15.75" customHeight="1">
      <c r="A41" s="17" t="s">
        <v>33</v>
      </c>
      <c r="B41" s="32">
        <v>832</v>
      </c>
      <c r="C41" s="4">
        <f>B41/B42</f>
        <v>0.49820359281437127</v>
      </c>
    </row>
    <row r="42" spans="1:3" ht="15.75" customHeight="1">
      <c r="A42" s="1" t="s">
        <v>6</v>
      </c>
      <c r="B42" s="2">
        <f t="shared" ref="B42:C42" si="5">SUM(B39:B41)</f>
        <v>1670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566</v>
      </c>
      <c r="C45" s="4">
        <f>B45/B47</f>
        <v>0.34137515078407721</v>
      </c>
    </row>
    <row r="46" spans="1:3" ht="15.75" customHeight="1">
      <c r="A46" s="17" t="s">
        <v>36</v>
      </c>
      <c r="B46" s="32">
        <v>1092</v>
      </c>
      <c r="C46" s="4">
        <f>B46/B47</f>
        <v>0.65862484921592279</v>
      </c>
    </row>
    <row r="47" spans="1:3" ht="15.75" customHeight="1">
      <c r="A47" s="1" t="s">
        <v>6</v>
      </c>
      <c r="B47" s="2">
        <f t="shared" ref="B47:C47" si="6">SUM(B44:B46)</f>
        <v>1658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826</v>
      </c>
      <c r="C50" s="4">
        <f>B50/B53</f>
        <v>0.49879227053140096</v>
      </c>
    </row>
    <row r="51" spans="1:3" ht="15.75" customHeight="1">
      <c r="A51" s="3" t="s">
        <v>39</v>
      </c>
      <c r="B51" s="30">
        <v>427</v>
      </c>
      <c r="C51" s="4">
        <f>B51/B53</f>
        <v>0.2578502415458937</v>
      </c>
    </row>
    <row r="52" spans="1:3" ht="15.75" customHeight="1">
      <c r="A52" s="3" t="s">
        <v>40</v>
      </c>
      <c r="B52" s="30">
        <v>403</v>
      </c>
      <c r="C52" s="4">
        <f>B52/B53</f>
        <v>0.24335748792270531</v>
      </c>
    </row>
    <row r="53" spans="1:3" ht="15.75" customHeight="1">
      <c r="A53" s="1" t="s">
        <v>6</v>
      </c>
      <c r="B53" s="2">
        <f t="shared" ref="B53:C53" si="7">SUM(B50:B52)</f>
        <v>1656</v>
      </c>
      <c r="C53" s="7">
        <f t="shared" si="7"/>
        <v>0.99999999999999989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1347</v>
      </c>
      <c r="C56" s="4">
        <f>B56/B58</f>
        <v>0.83096853793954351</v>
      </c>
    </row>
    <row r="57" spans="1:3" ht="15.75" customHeight="1">
      <c r="A57" s="17" t="s">
        <v>43</v>
      </c>
      <c r="B57" s="32">
        <v>274</v>
      </c>
      <c r="C57" s="4">
        <f>B57/B58</f>
        <v>0.16903146206045652</v>
      </c>
    </row>
    <row r="58" spans="1:3" ht="15.75" customHeight="1">
      <c r="A58" s="1" t="s">
        <v>6</v>
      </c>
      <c r="B58" s="2">
        <f t="shared" ref="B58:C58" si="8">SUM(B55:B57)</f>
        <v>1621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184</v>
      </c>
      <c r="C61" s="4">
        <f>B61/B65</f>
        <v>0.11372064276885044</v>
      </c>
    </row>
    <row r="62" spans="1:3" ht="15.75" customHeight="1">
      <c r="A62" s="3" t="s">
        <v>46</v>
      </c>
      <c r="B62" s="30">
        <v>452</v>
      </c>
      <c r="C62" s="4">
        <f>B62/B65</f>
        <v>0.27935723114956734</v>
      </c>
    </row>
    <row r="63" spans="1:3" ht="15.75" customHeight="1">
      <c r="A63" s="3" t="s">
        <v>47</v>
      </c>
      <c r="B63" s="30">
        <v>357</v>
      </c>
      <c r="C63" s="4">
        <f>B63/B65</f>
        <v>0.22064276885043263</v>
      </c>
    </row>
    <row r="64" spans="1:3" ht="15.75" customHeight="1">
      <c r="A64" s="3" t="s">
        <v>48</v>
      </c>
      <c r="B64" s="30">
        <v>625</v>
      </c>
      <c r="C64" s="4">
        <f>B64/B65</f>
        <v>0.38627935723114959</v>
      </c>
    </row>
    <row r="65" spans="1:3" ht="15.75" customHeight="1">
      <c r="A65" s="1" t="s">
        <v>6</v>
      </c>
      <c r="B65" s="2">
        <f t="shared" ref="B65:C65" si="9">SUM(B61:B64)</f>
        <v>1618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597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32">
        <v>1448</v>
      </c>
      <c r="C68" s="4">
        <f>B68/B70</f>
        <v>0.81211441390914185</v>
      </c>
    </row>
    <row r="69" spans="1:3" ht="15.75" customHeight="1">
      <c r="A69" s="17" t="s">
        <v>62</v>
      </c>
      <c r="B69" s="32">
        <v>335</v>
      </c>
      <c r="C69" s="4">
        <f>B69/B70</f>
        <v>0.18788558609085809</v>
      </c>
    </row>
    <row r="70" spans="1:3" ht="15.75" customHeight="1">
      <c r="A70" s="1" t="s">
        <v>6</v>
      </c>
      <c r="B70" s="2">
        <f t="shared" ref="B70:C70" si="10">SUM(B67:B69)</f>
        <v>1783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82</v>
      </c>
      <c r="B72" s="2" t="s">
        <v>1</v>
      </c>
      <c r="C72" s="7" t="s">
        <v>2</v>
      </c>
    </row>
    <row r="73" spans="1:3" ht="15.75" customHeight="1">
      <c r="A73" s="3" t="s">
        <v>83</v>
      </c>
      <c r="B73" s="30">
        <v>685</v>
      </c>
      <c r="C73" s="4">
        <f>B73/B76</f>
        <v>0.38182831661092531</v>
      </c>
    </row>
    <row r="74" spans="1:3" ht="15.75" customHeight="1">
      <c r="A74" s="3" t="s">
        <v>84</v>
      </c>
      <c r="B74" s="30">
        <v>484</v>
      </c>
      <c r="C74" s="4">
        <f>B74/B76</f>
        <v>0.26978818283166112</v>
      </c>
    </row>
    <row r="75" spans="1:3" ht="15.75" customHeight="1">
      <c r="A75" s="3" t="s">
        <v>85</v>
      </c>
      <c r="B75" s="30">
        <v>625</v>
      </c>
      <c r="C75" s="4">
        <f>B75/B76</f>
        <v>0.34838350055741363</v>
      </c>
    </row>
    <row r="76" spans="1:3" ht="15.75" customHeight="1">
      <c r="A76" s="1" t="s">
        <v>6</v>
      </c>
      <c r="B76" s="2">
        <f t="shared" ref="B76:C76" si="11">SUM(B73:B75)</f>
        <v>1794</v>
      </c>
      <c r="C76" s="7">
        <f t="shared" si="11"/>
        <v>1</v>
      </c>
    </row>
    <row r="77" spans="1:3" ht="15.75" customHeight="1">
      <c r="A77" s="6"/>
      <c r="B77" s="6"/>
      <c r="C77" s="18"/>
    </row>
    <row r="78" spans="1:3" ht="15.75" customHeight="1">
      <c r="A78" s="1" t="s">
        <v>598</v>
      </c>
      <c r="B78" s="15" t="s">
        <v>1</v>
      </c>
      <c r="C78" s="19" t="s">
        <v>2</v>
      </c>
    </row>
    <row r="79" spans="1:3" ht="15.75" customHeight="1">
      <c r="A79" s="17" t="s">
        <v>599</v>
      </c>
      <c r="B79" s="32">
        <v>1141</v>
      </c>
      <c r="C79" s="4">
        <f>B79/B81</f>
        <v>0.64609286523216303</v>
      </c>
    </row>
    <row r="80" spans="1:3" ht="15.75" customHeight="1">
      <c r="A80" s="17" t="s">
        <v>600</v>
      </c>
      <c r="B80" s="32">
        <v>625</v>
      </c>
      <c r="C80" s="4">
        <f>B80/B81</f>
        <v>0.35390713476783692</v>
      </c>
    </row>
    <row r="81" spans="1:3" ht="15.75" customHeight="1">
      <c r="A81" s="1" t="s">
        <v>6</v>
      </c>
      <c r="B81" s="2">
        <f t="shared" ref="B81:C81" si="12">SUM(B78:B80)</f>
        <v>1766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21"/>
      <c r="B83" s="24"/>
      <c r="C83" s="22"/>
    </row>
    <row r="84" spans="1:3" ht="15.75" customHeight="1">
      <c r="A84" s="23"/>
      <c r="B84" s="24"/>
      <c r="C84" s="14"/>
    </row>
    <row r="85" spans="1:3" ht="15.75" customHeight="1">
      <c r="A85" s="23"/>
      <c r="B85" s="24"/>
      <c r="C85" s="14"/>
    </row>
    <row r="86" spans="1:3" ht="15.75" customHeight="1">
      <c r="A86" s="21"/>
      <c r="B86" s="13"/>
      <c r="C86" s="22"/>
    </row>
    <row r="87" spans="1:3" ht="15.75" customHeight="1">
      <c r="A87" s="6"/>
      <c r="B87" s="6"/>
      <c r="C87" s="18"/>
    </row>
    <row r="88" spans="1:3" ht="15.75" customHeight="1">
      <c r="A88" s="21"/>
      <c r="B88" s="24"/>
      <c r="C88" s="22"/>
    </row>
    <row r="89" spans="1:3" ht="15.75" customHeight="1">
      <c r="A89" s="23"/>
      <c r="B89" s="24"/>
      <c r="C89" s="14"/>
    </row>
    <row r="90" spans="1:3" ht="15.75" customHeight="1">
      <c r="A90" s="23"/>
      <c r="B90" s="24"/>
      <c r="C90" s="14"/>
    </row>
    <row r="91" spans="1:3" ht="15.75" customHeight="1">
      <c r="A91" s="21"/>
      <c r="B91" s="13"/>
      <c r="C91" s="22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932</v>
      </c>
      <c r="C2" s="4">
        <f>B2/B5</f>
        <v>0.10241758241758242</v>
      </c>
    </row>
    <row r="3" spans="1:3" ht="15.75" customHeight="1">
      <c r="A3" s="3" t="s">
        <v>4</v>
      </c>
      <c r="B3" s="30">
        <v>488</v>
      </c>
      <c r="C3" s="4">
        <f>B3/B5</f>
        <v>5.3626373626373625E-2</v>
      </c>
    </row>
    <row r="4" spans="1:3" ht="15.75" customHeight="1">
      <c r="A4" s="3" t="s">
        <v>5</v>
      </c>
      <c r="B4" s="30">
        <v>7680</v>
      </c>
      <c r="C4" s="4">
        <f>B4/B5</f>
        <v>0.84395604395604396</v>
      </c>
    </row>
    <row r="5" spans="1:3" ht="15.75" customHeight="1">
      <c r="A5" s="1" t="s">
        <v>6</v>
      </c>
      <c r="B5" s="2">
        <f t="shared" ref="B5:C5" si="0">SUM(B2:B4)</f>
        <v>9100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2569</v>
      </c>
      <c r="C8" s="4">
        <f>B8/B15</f>
        <v>0.28819833969037467</v>
      </c>
    </row>
    <row r="9" spans="1:3" ht="15.75" customHeight="1">
      <c r="A9" s="8" t="s">
        <v>9</v>
      </c>
      <c r="B9" s="30">
        <v>204</v>
      </c>
      <c r="C9" s="4">
        <f>B9/B15</f>
        <v>2.288534888938748E-2</v>
      </c>
    </row>
    <row r="10" spans="1:3" ht="15.75" customHeight="1">
      <c r="A10" s="8" t="s">
        <v>10</v>
      </c>
      <c r="B10" s="30">
        <v>117</v>
      </c>
      <c r="C10" s="4">
        <f>B10/B15</f>
        <v>1.3125420686560467E-2</v>
      </c>
    </row>
    <row r="11" spans="1:3" ht="15.75" customHeight="1">
      <c r="A11" s="8" t="s">
        <v>11</v>
      </c>
      <c r="B11" s="30">
        <v>363</v>
      </c>
      <c r="C11" s="4">
        <f>B11/B15</f>
        <v>4.072245905317478E-2</v>
      </c>
    </row>
    <row r="12" spans="1:3" ht="15.75" customHeight="1">
      <c r="A12" s="9" t="s">
        <v>12</v>
      </c>
      <c r="B12" s="30">
        <v>168</v>
      </c>
      <c r="C12" s="4">
        <f>B12/B15</f>
        <v>1.8846757908907337E-2</v>
      </c>
    </row>
    <row r="13" spans="1:3" ht="15.75" customHeight="1">
      <c r="A13" s="3" t="s">
        <v>13</v>
      </c>
      <c r="B13" s="30">
        <v>352</v>
      </c>
      <c r="C13" s="4">
        <f>B13/B15</f>
        <v>3.9488445142472517E-2</v>
      </c>
    </row>
    <row r="14" spans="1:3" ht="15.75" customHeight="1">
      <c r="A14" s="3" t="s">
        <v>14</v>
      </c>
      <c r="B14" s="30">
        <v>5141</v>
      </c>
      <c r="C14" s="4">
        <f>B14/B15</f>
        <v>0.57673322862912269</v>
      </c>
    </row>
    <row r="15" spans="1:3" ht="15.75" customHeight="1">
      <c r="A15" s="1" t="s">
        <v>6</v>
      </c>
      <c r="B15" s="2">
        <f t="shared" ref="B15:C15" si="1">SUM(B8:B14)</f>
        <v>8914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248</v>
      </c>
      <c r="C18" s="4">
        <f>B18/B25</f>
        <v>2.7972027972027972E-2</v>
      </c>
    </row>
    <row r="19" spans="1:3" ht="15.75" customHeight="1">
      <c r="A19" s="3" t="s">
        <v>17</v>
      </c>
      <c r="B19" s="30">
        <v>147</v>
      </c>
      <c r="C19" s="4">
        <f>B19/B25</f>
        <v>1.658019399954884E-2</v>
      </c>
    </row>
    <row r="20" spans="1:3" ht="15.75" customHeight="1">
      <c r="A20" s="3" t="s">
        <v>18</v>
      </c>
      <c r="B20" s="30">
        <v>1890</v>
      </c>
      <c r="C20" s="4">
        <f>B20/B25</f>
        <v>0.21317392285134221</v>
      </c>
    </row>
    <row r="21" spans="1:3" ht="15.75" customHeight="1">
      <c r="A21" s="3" t="s">
        <v>19</v>
      </c>
      <c r="B21" s="30">
        <v>2123</v>
      </c>
      <c r="C21" s="4">
        <f>B21/B25</f>
        <v>0.23945409429280398</v>
      </c>
    </row>
    <row r="22" spans="1:3" ht="15.75" customHeight="1">
      <c r="A22" s="3" t="s">
        <v>20</v>
      </c>
      <c r="B22" s="30">
        <v>3793</v>
      </c>
      <c r="C22" s="4">
        <f>B22/B25</f>
        <v>0.42781412136250846</v>
      </c>
    </row>
    <row r="23" spans="1:3" ht="15.75" customHeight="1">
      <c r="A23" s="3" t="s">
        <v>21</v>
      </c>
      <c r="B23" s="30">
        <v>123</v>
      </c>
      <c r="C23" s="4">
        <f>B23/B25</f>
        <v>1.3873223550642905E-2</v>
      </c>
    </row>
    <row r="24" spans="1:3" ht="15.75" customHeight="1">
      <c r="A24" s="10" t="s">
        <v>22</v>
      </c>
      <c r="B24" s="31">
        <v>542</v>
      </c>
      <c r="C24" s="11">
        <f>B24/B25</f>
        <v>6.1132415971125648E-2</v>
      </c>
    </row>
    <row r="25" spans="1:3" ht="15.75" customHeight="1">
      <c r="A25" s="1" t="s">
        <v>6</v>
      </c>
      <c r="B25" s="2">
        <f t="shared" ref="B25:C25" si="2">SUM(B18:B24)</f>
        <v>8866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2021</v>
      </c>
      <c r="C28" s="4">
        <f>B28/B31</f>
        <v>0.23538318192406243</v>
      </c>
    </row>
    <row r="29" spans="1:3" ht="15.75" customHeight="1">
      <c r="A29" s="3" t="s">
        <v>25</v>
      </c>
      <c r="B29" s="30">
        <v>3391</v>
      </c>
      <c r="C29" s="4">
        <f>B29/B31</f>
        <v>0.39494525972513395</v>
      </c>
    </row>
    <row r="30" spans="1:3" ht="15.75" customHeight="1">
      <c r="A30" s="3" t="s">
        <v>26</v>
      </c>
      <c r="B30" s="30">
        <v>3174</v>
      </c>
      <c r="C30" s="4">
        <f>B30/B31</f>
        <v>0.36967155835080362</v>
      </c>
    </row>
    <row r="31" spans="1:3" ht="15.75" customHeight="1">
      <c r="A31" s="1" t="s">
        <v>6</v>
      </c>
      <c r="B31" s="2">
        <f t="shared" ref="B31:C31" si="3">SUM(B28:B30)</f>
        <v>8586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5284</v>
      </c>
      <c r="C34" s="4">
        <f>B34/B37</f>
        <v>0.65827831070138287</v>
      </c>
    </row>
    <row r="35" spans="1:3" ht="15.75" customHeight="1">
      <c r="A35" s="3" t="s">
        <v>29</v>
      </c>
      <c r="B35" s="30">
        <v>1693</v>
      </c>
      <c r="C35" s="4">
        <f>B35/B37</f>
        <v>0.21091316805780491</v>
      </c>
    </row>
    <row r="36" spans="1:3" ht="15.75" customHeight="1">
      <c r="A36" s="3" t="s">
        <v>30</v>
      </c>
      <c r="B36" s="30">
        <v>1050</v>
      </c>
      <c r="C36" s="4">
        <f>B36/B37</f>
        <v>0.13080852124081227</v>
      </c>
    </row>
    <row r="37" spans="1:3" ht="15.75" customHeight="1">
      <c r="A37" s="1" t="s">
        <v>6</v>
      </c>
      <c r="B37" s="2">
        <f t="shared" ref="B37:C37" si="4">SUM(B34:B36)</f>
        <v>8027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5032</v>
      </c>
      <c r="C40" s="4">
        <f>B40/B42</f>
        <v>0.61917066568229362</v>
      </c>
    </row>
    <row r="41" spans="1:3" ht="15.75" customHeight="1">
      <c r="A41" s="17" t="s">
        <v>33</v>
      </c>
      <c r="B41" s="32">
        <v>3095</v>
      </c>
      <c r="C41" s="4">
        <f>B41/B42</f>
        <v>0.38082933431770644</v>
      </c>
    </row>
    <row r="42" spans="1:3" ht="15.75" customHeight="1">
      <c r="A42" s="1" t="s">
        <v>6</v>
      </c>
      <c r="B42" s="2">
        <f t="shared" ref="B42:C42" si="5">SUM(B39:B41)</f>
        <v>8127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1910</v>
      </c>
      <c r="C45" s="4">
        <f>B45/B47</f>
        <v>0.22732682694596526</v>
      </c>
    </row>
    <row r="46" spans="1:3" ht="15.75" customHeight="1">
      <c r="A46" s="17" t="s">
        <v>36</v>
      </c>
      <c r="B46" s="32">
        <v>6492</v>
      </c>
      <c r="C46" s="4">
        <f>B46/B47</f>
        <v>0.77267317305403471</v>
      </c>
    </row>
    <row r="47" spans="1:3" ht="15.75" customHeight="1">
      <c r="A47" s="1" t="s">
        <v>6</v>
      </c>
      <c r="B47" s="2">
        <f t="shared" ref="B47:C47" si="6">SUM(B44:B46)</f>
        <v>8402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3088</v>
      </c>
      <c r="C50" s="4">
        <f>B50/B53</f>
        <v>0.39019459186252209</v>
      </c>
    </row>
    <row r="51" spans="1:3" ht="15.75" customHeight="1">
      <c r="A51" s="3" t="s">
        <v>39</v>
      </c>
      <c r="B51" s="30">
        <v>2658</v>
      </c>
      <c r="C51" s="4">
        <f>B51/B53</f>
        <v>0.33586050037907506</v>
      </c>
    </row>
    <row r="52" spans="1:3" ht="15.75" customHeight="1">
      <c r="A52" s="3" t="s">
        <v>40</v>
      </c>
      <c r="B52" s="30">
        <v>2168</v>
      </c>
      <c r="C52" s="4">
        <f>B52/B53</f>
        <v>0.27394490775840286</v>
      </c>
    </row>
    <row r="53" spans="1:3" ht="15.75" customHeight="1">
      <c r="A53" s="1" t="s">
        <v>6</v>
      </c>
      <c r="B53" s="2">
        <f t="shared" ref="B53:C53" si="7">SUM(B50:B52)</f>
        <v>7914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5365</v>
      </c>
      <c r="C56" s="4">
        <f>B56/B58</f>
        <v>0.69512827157294632</v>
      </c>
    </row>
    <row r="57" spans="1:3" ht="15.75" customHeight="1">
      <c r="A57" s="17" t="s">
        <v>43</v>
      </c>
      <c r="B57" s="32">
        <v>2353</v>
      </c>
      <c r="C57" s="4">
        <f>B57/B58</f>
        <v>0.30487172842705362</v>
      </c>
    </row>
    <row r="58" spans="1:3" ht="15.75" customHeight="1">
      <c r="A58" s="1" t="s">
        <v>6</v>
      </c>
      <c r="B58" s="2">
        <f t="shared" ref="B58:C58" si="8">SUM(B55:B57)</f>
        <v>7718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1044</v>
      </c>
      <c r="C61" s="4">
        <f>B61/B65</f>
        <v>0.13137032842582105</v>
      </c>
    </row>
    <row r="62" spans="1:3" ht="15.75" customHeight="1">
      <c r="A62" s="3" t="s">
        <v>46</v>
      </c>
      <c r="B62" s="30">
        <v>1553</v>
      </c>
      <c r="C62" s="4">
        <f>B62/B65</f>
        <v>0.19541965521580471</v>
      </c>
    </row>
    <row r="63" spans="1:3" ht="15.75" customHeight="1">
      <c r="A63" s="3" t="s">
        <v>47</v>
      </c>
      <c r="B63" s="30">
        <v>1766</v>
      </c>
      <c r="C63" s="4">
        <f>B63/B65</f>
        <v>0.22222222222222221</v>
      </c>
    </row>
    <row r="64" spans="1:3" ht="15.75" customHeight="1">
      <c r="A64" s="3" t="s">
        <v>48</v>
      </c>
      <c r="B64" s="30">
        <v>3584</v>
      </c>
      <c r="C64" s="4">
        <f>B64/B65</f>
        <v>0.45098779413615203</v>
      </c>
    </row>
    <row r="65" spans="1:3" ht="15.75" customHeight="1">
      <c r="A65" s="1" t="s">
        <v>6</v>
      </c>
      <c r="B65" s="2">
        <f t="shared" ref="B65:C65" si="9">SUM(B61:B64)</f>
        <v>7947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597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32">
        <v>5032</v>
      </c>
      <c r="C68" s="4">
        <f>B68/B70</f>
        <v>0.70813397129186606</v>
      </c>
    </row>
    <row r="69" spans="1:3" ht="15.75" customHeight="1">
      <c r="A69" s="17" t="s">
        <v>62</v>
      </c>
      <c r="B69" s="32">
        <v>2074</v>
      </c>
      <c r="C69" s="4">
        <f>B69/B70</f>
        <v>0.291866028708134</v>
      </c>
    </row>
    <row r="70" spans="1:3" ht="15.75" customHeight="1">
      <c r="A70" s="1" t="s">
        <v>6</v>
      </c>
      <c r="B70" s="2">
        <f t="shared" ref="B70:C70" si="10">SUM(B67:B69)</f>
        <v>7106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73</v>
      </c>
      <c r="B72" s="15" t="s">
        <v>1</v>
      </c>
      <c r="C72" s="19" t="s">
        <v>2</v>
      </c>
    </row>
    <row r="73" spans="1:3" ht="15.75" customHeight="1">
      <c r="A73" s="17" t="s">
        <v>74</v>
      </c>
      <c r="B73" s="32">
        <v>2914</v>
      </c>
      <c r="C73" s="4">
        <f>B73/B75</f>
        <v>0.59263778726865979</v>
      </c>
    </row>
    <row r="74" spans="1:3" ht="15.75" customHeight="1">
      <c r="A74" s="17" t="s">
        <v>75</v>
      </c>
      <c r="B74" s="32">
        <v>2003</v>
      </c>
      <c r="C74" s="4">
        <f>B74/B75</f>
        <v>0.40736221273134027</v>
      </c>
    </row>
    <row r="75" spans="1:3" ht="15.75" customHeight="1">
      <c r="A75" s="1" t="s">
        <v>6</v>
      </c>
      <c r="B75" s="2">
        <f t="shared" ref="B75:C75" si="11">SUM(B72:B74)</f>
        <v>4917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601</v>
      </c>
      <c r="B77" s="15" t="s">
        <v>1</v>
      </c>
      <c r="C77" s="19" t="s">
        <v>2</v>
      </c>
    </row>
    <row r="78" spans="1:3" ht="15.75" customHeight="1">
      <c r="A78" s="17" t="s">
        <v>602</v>
      </c>
      <c r="B78" s="32">
        <v>2918</v>
      </c>
      <c r="C78" s="4">
        <f>B78/B80</f>
        <v>0.38268852459016395</v>
      </c>
    </row>
    <row r="79" spans="1:3" ht="15.75" customHeight="1">
      <c r="A79" s="17" t="s">
        <v>603</v>
      </c>
      <c r="B79" s="32">
        <v>4707</v>
      </c>
      <c r="C79" s="4">
        <f>B79/B80</f>
        <v>0.61731147540983611</v>
      </c>
    </row>
    <row r="80" spans="1:3" ht="15.75" customHeight="1">
      <c r="A80" s="1" t="s">
        <v>6</v>
      </c>
      <c r="B80" s="2">
        <f t="shared" ref="B80:C80" si="12">SUM(B77:B79)</f>
        <v>7625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604</v>
      </c>
      <c r="B82" s="15" t="s">
        <v>1</v>
      </c>
      <c r="C82" s="19" t="s">
        <v>2</v>
      </c>
    </row>
    <row r="83" spans="1:3" ht="15.75" customHeight="1">
      <c r="A83" s="17" t="s">
        <v>74</v>
      </c>
      <c r="B83" s="32">
        <v>4778</v>
      </c>
      <c r="C83" s="4">
        <f>B83/B85</f>
        <v>0.53541012998655313</v>
      </c>
    </row>
    <row r="84" spans="1:3" ht="15.75" customHeight="1">
      <c r="A84" s="17" t="s">
        <v>75</v>
      </c>
      <c r="B84" s="32">
        <v>4146</v>
      </c>
      <c r="C84" s="4">
        <f>B84/B85</f>
        <v>0.46458987001344687</v>
      </c>
    </row>
    <row r="85" spans="1:3" ht="15.75" customHeight="1">
      <c r="A85" s="1" t="s">
        <v>6</v>
      </c>
      <c r="B85" s="2">
        <f t="shared" ref="B85:C85" si="13">SUM(B82:B84)</f>
        <v>8924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605</v>
      </c>
      <c r="B87" s="15" t="s">
        <v>1</v>
      </c>
      <c r="C87" s="19" t="s">
        <v>2</v>
      </c>
    </row>
    <row r="88" spans="1:3" ht="15.75" customHeight="1">
      <c r="A88" s="17" t="s">
        <v>606</v>
      </c>
      <c r="B88" s="32">
        <v>4667</v>
      </c>
      <c r="C88" s="4">
        <f>B88/B90</f>
        <v>0.55002946375957573</v>
      </c>
    </row>
    <row r="89" spans="1:3" ht="15.75" customHeight="1">
      <c r="A89" s="17" t="s">
        <v>607</v>
      </c>
      <c r="B89" s="32">
        <v>3818</v>
      </c>
      <c r="C89" s="4">
        <f>B89/B90</f>
        <v>0.44997053624042427</v>
      </c>
    </row>
    <row r="90" spans="1:3" ht="15.75" customHeight="1">
      <c r="A90" s="1" t="s">
        <v>6</v>
      </c>
      <c r="B90" s="2">
        <f t="shared" ref="B90:C90" si="14">SUM(B87:B89)</f>
        <v>8485</v>
      </c>
      <c r="C90" s="7">
        <f t="shared" si="14"/>
        <v>1</v>
      </c>
    </row>
    <row r="91" spans="1:3" ht="15.75" customHeight="1">
      <c r="A91" s="6"/>
      <c r="B91" s="6"/>
      <c r="C91" s="18"/>
    </row>
    <row r="92" spans="1:3" ht="15.75" customHeight="1">
      <c r="A92" s="1" t="s">
        <v>608</v>
      </c>
      <c r="B92" s="15" t="s">
        <v>1</v>
      </c>
      <c r="C92" s="19" t="s">
        <v>2</v>
      </c>
    </row>
    <row r="93" spans="1:3" ht="15.75" customHeight="1">
      <c r="A93" s="17" t="s">
        <v>609</v>
      </c>
      <c r="B93" s="32">
        <v>4044</v>
      </c>
      <c r="C93" s="4">
        <f>B93/B95</f>
        <v>0.51002648505486192</v>
      </c>
    </row>
    <row r="94" spans="1:3" ht="15.75" customHeight="1">
      <c r="A94" s="17" t="s">
        <v>610</v>
      </c>
      <c r="B94" s="32">
        <v>3885</v>
      </c>
      <c r="C94" s="4">
        <f>B94/B95</f>
        <v>0.48997351494513808</v>
      </c>
    </row>
    <row r="95" spans="1:3" ht="15.75" customHeight="1">
      <c r="A95" s="1" t="s">
        <v>6</v>
      </c>
      <c r="B95" s="2">
        <f t="shared" ref="B95:C95" si="15">SUM(B92:B94)</f>
        <v>7929</v>
      </c>
      <c r="C95" s="7">
        <f t="shared" si="15"/>
        <v>1</v>
      </c>
    </row>
    <row r="96" spans="1:3" ht="15.75" customHeight="1">
      <c r="A96" s="6"/>
      <c r="B96" s="6"/>
      <c r="C96" s="18"/>
    </row>
    <row r="97" spans="1:3" ht="15.75" customHeight="1">
      <c r="A97" s="1" t="s">
        <v>611</v>
      </c>
      <c r="B97" s="15" t="s">
        <v>1</v>
      </c>
      <c r="C97" s="19" t="s">
        <v>2</v>
      </c>
    </row>
    <row r="98" spans="1:3" ht="15.75" customHeight="1">
      <c r="A98" s="17" t="s">
        <v>612</v>
      </c>
      <c r="B98" s="32">
        <v>4742</v>
      </c>
      <c r="C98" s="4">
        <f>B98/B100</f>
        <v>0.54846171640064767</v>
      </c>
    </row>
    <row r="99" spans="1:3" ht="15.75" customHeight="1">
      <c r="A99" s="17" t="s">
        <v>613</v>
      </c>
      <c r="B99" s="32">
        <v>3904</v>
      </c>
      <c r="C99" s="4">
        <f>B99/B100</f>
        <v>0.45153828359935227</v>
      </c>
    </row>
    <row r="100" spans="1:3" ht="15.75" customHeight="1">
      <c r="A100" s="1" t="s">
        <v>6</v>
      </c>
      <c r="B100" s="2">
        <f t="shared" ref="B100:C100" si="16">SUM(B97:B99)</f>
        <v>8646</v>
      </c>
      <c r="C100" s="7">
        <f t="shared" si="16"/>
        <v>1</v>
      </c>
    </row>
    <row r="101" spans="1:3" ht="15.75" customHeight="1">
      <c r="A101" s="6"/>
      <c r="B101" s="6"/>
      <c r="C101" s="18"/>
    </row>
    <row r="102" spans="1:3" ht="15.75" customHeight="1">
      <c r="A102" s="1" t="s">
        <v>614</v>
      </c>
      <c r="B102" s="15" t="s">
        <v>1</v>
      </c>
      <c r="C102" s="19" t="s">
        <v>2</v>
      </c>
    </row>
    <row r="103" spans="1:3" ht="15.75" customHeight="1">
      <c r="A103" s="17" t="s">
        <v>609</v>
      </c>
      <c r="B103" s="32">
        <v>2065</v>
      </c>
      <c r="C103" s="4">
        <f>B103/B105</f>
        <v>0.48157649253731344</v>
      </c>
    </row>
    <row r="104" spans="1:3" ht="15.75" customHeight="1">
      <c r="A104" s="17" t="s">
        <v>615</v>
      </c>
      <c r="B104" s="32">
        <v>2223</v>
      </c>
      <c r="C104" s="4">
        <f>B104/B105</f>
        <v>0.51842350746268662</v>
      </c>
    </row>
    <row r="105" spans="1:3" ht="15.75" customHeight="1">
      <c r="A105" s="1" t="s">
        <v>6</v>
      </c>
      <c r="B105" s="2">
        <f t="shared" ref="B105:C105" si="17">SUM(B102:B104)</f>
        <v>4288</v>
      </c>
      <c r="C105" s="7">
        <f t="shared" si="17"/>
        <v>1</v>
      </c>
    </row>
    <row r="106" spans="1:3" ht="15.75" customHeight="1">
      <c r="A106" s="6"/>
      <c r="B106" s="6"/>
      <c r="C106" s="18"/>
    </row>
    <row r="107" spans="1:3" ht="15.75" customHeight="1">
      <c r="A107" s="1" t="s">
        <v>616</v>
      </c>
      <c r="B107" s="15" t="s">
        <v>1</v>
      </c>
      <c r="C107" s="19" t="s">
        <v>2</v>
      </c>
    </row>
    <row r="108" spans="1:3" ht="15.75" customHeight="1">
      <c r="A108" s="17" t="s">
        <v>617</v>
      </c>
      <c r="B108" s="32">
        <v>2462</v>
      </c>
      <c r="C108" s="4">
        <f>B108/B110</f>
        <v>0.64704336399474371</v>
      </c>
    </row>
    <row r="109" spans="1:3" ht="15.75" customHeight="1">
      <c r="A109" s="17" t="s">
        <v>618</v>
      </c>
      <c r="B109" s="32">
        <v>1343</v>
      </c>
      <c r="C109" s="4">
        <f>B109/B110</f>
        <v>0.35295663600525623</v>
      </c>
    </row>
    <row r="110" spans="1:3" ht="15.75" customHeight="1">
      <c r="A110" s="1" t="s">
        <v>6</v>
      </c>
      <c r="B110" s="2">
        <f t="shared" ref="B110:C110" si="18">SUM(B107:B109)</f>
        <v>3805</v>
      </c>
      <c r="C110" s="7">
        <f t="shared" si="18"/>
        <v>1</v>
      </c>
    </row>
    <row r="111" spans="1:3" ht="15.75" customHeight="1">
      <c r="A111" s="6"/>
      <c r="B111" s="6"/>
      <c r="C111" s="18"/>
    </row>
    <row r="112" spans="1:3" ht="15.75" customHeight="1">
      <c r="A112" s="1" t="s">
        <v>619</v>
      </c>
      <c r="B112" s="15" t="s">
        <v>1</v>
      </c>
      <c r="C112" s="19" t="s">
        <v>2</v>
      </c>
    </row>
    <row r="113" spans="1:3" ht="15.75" customHeight="1">
      <c r="A113" s="17" t="s">
        <v>620</v>
      </c>
      <c r="B113" s="32">
        <v>1878</v>
      </c>
      <c r="C113" s="4">
        <f>B113/B115</f>
        <v>0.45615739616225409</v>
      </c>
    </row>
    <row r="114" spans="1:3" ht="15.75" customHeight="1">
      <c r="A114" s="17" t="s">
        <v>621</v>
      </c>
      <c r="B114" s="32">
        <v>2239</v>
      </c>
      <c r="C114" s="4">
        <f>B114/B115</f>
        <v>0.54384260383774596</v>
      </c>
    </row>
    <row r="115" spans="1:3" ht="15.75" customHeight="1">
      <c r="A115" s="1" t="s">
        <v>6</v>
      </c>
      <c r="B115" s="2">
        <f t="shared" ref="B115:C115" si="19">SUM(B112:B114)</f>
        <v>4117</v>
      </c>
      <c r="C115" s="7">
        <f t="shared" si="19"/>
        <v>1</v>
      </c>
    </row>
    <row r="116" spans="1:3" ht="15.75" customHeight="1">
      <c r="A116" s="6"/>
      <c r="B116" s="6"/>
      <c r="C116" s="18"/>
    </row>
    <row r="117" spans="1:3" ht="15.75" customHeight="1">
      <c r="A117" s="1" t="s">
        <v>622</v>
      </c>
      <c r="B117" s="15" t="s">
        <v>1</v>
      </c>
      <c r="C117" s="19" t="s">
        <v>2</v>
      </c>
    </row>
    <row r="118" spans="1:3" ht="15.75" customHeight="1">
      <c r="A118" s="17" t="s">
        <v>623</v>
      </c>
      <c r="B118" s="32">
        <v>2199</v>
      </c>
      <c r="C118" s="4">
        <f>B118/B120</f>
        <v>0.6288247068916214</v>
      </c>
    </row>
    <row r="119" spans="1:3" ht="15.75" customHeight="1">
      <c r="A119" s="17" t="s">
        <v>624</v>
      </c>
      <c r="B119" s="32">
        <v>1298</v>
      </c>
      <c r="C119" s="4">
        <f>B119/B120</f>
        <v>0.3711752931083786</v>
      </c>
    </row>
    <row r="120" spans="1:3" ht="15.75" customHeight="1">
      <c r="A120" s="1" t="s">
        <v>6</v>
      </c>
      <c r="B120" s="2">
        <f t="shared" ref="B120:C120" si="20">SUM(B117:B119)</f>
        <v>3497</v>
      </c>
      <c r="C120" s="7">
        <f t="shared" si="20"/>
        <v>1</v>
      </c>
    </row>
    <row r="121" spans="1:3" ht="15.75" customHeight="1">
      <c r="A121" s="6"/>
      <c r="B121" s="6"/>
      <c r="C121" s="18"/>
    </row>
    <row r="122" spans="1:3" ht="15.75" customHeight="1">
      <c r="A122" s="1" t="s">
        <v>625</v>
      </c>
      <c r="B122" s="15" t="s">
        <v>1</v>
      </c>
      <c r="C122" s="19" t="s">
        <v>2</v>
      </c>
    </row>
    <row r="123" spans="1:3" ht="15.75" customHeight="1">
      <c r="A123" s="17" t="s">
        <v>626</v>
      </c>
      <c r="B123" s="32">
        <v>1404</v>
      </c>
      <c r="C123" s="4">
        <f>B123/B125</f>
        <v>0.35409836065573769</v>
      </c>
    </row>
    <row r="124" spans="1:3" ht="15.75" customHeight="1">
      <c r="A124" s="17" t="s">
        <v>74</v>
      </c>
      <c r="B124" s="32">
        <v>2561</v>
      </c>
      <c r="C124" s="4">
        <f>B124/B125</f>
        <v>0.64590163934426226</v>
      </c>
    </row>
    <row r="125" spans="1:3" ht="15.75" customHeight="1">
      <c r="A125" s="1" t="s">
        <v>6</v>
      </c>
      <c r="B125" s="2">
        <f t="shared" ref="B125:C125" si="21">SUM(B122:B124)</f>
        <v>3965</v>
      </c>
      <c r="C125" s="7">
        <f t="shared" si="21"/>
        <v>1</v>
      </c>
    </row>
    <row r="126" spans="1:3" ht="15.75" customHeight="1">
      <c r="A126" s="6"/>
      <c r="B126" s="6"/>
      <c r="C126" s="18"/>
    </row>
    <row r="127" spans="1:3" ht="15.75" customHeight="1">
      <c r="A127" s="1" t="s">
        <v>627</v>
      </c>
      <c r="B127" s="15" t="s">
        <v>1</v>
      </c>
      <c r="C127" s="19" t="s">
        <v>2</v>
      </c>
    </row>
    <row r="128" spans="1:3" ht="15.75" customHeight="1">
      <c r="A128" s="17" t="s">
        <v>610</v>
      </c>
      <c r="B128" s="32">
        <v>2457</v>
      </c>
      <c r="C128" s="4">
        <f>B128/B130</f>
        <v>0.65311004784688997</v>
      </c>
    </row>
    <row r="129" spans="1:3" ht="15.75" customHeight="1">
      <c r="A129" s="17" t="s">
        <v>628</v>
      </c>
      <c r="B129" s="32">
        <v>1305</v>
      </c>
      <c r="C129" s="4">
        <f>B129/B130</f>
        <v>0.34688995215311003</v>
      </c>
    </row>
    <row r="130" spans="1:3" ht="15.75" customHeight="1">
      <c r="A130" s="1" t="s">
        <v>6</v>
      </c>
      <c r="B130" s="2">
        <f t="shared" ref="B130:C130" si="22">SUM(B127:B129)</f>
        <v>3762</v>
      </c>
      <c r="C130" s="7">
        <f t="shared" si="22"/>
        <v>1</v>
      </c>
    </row>
    <row r="131" spans="1:3" ht="15.75" customHeight="1">
      <c r="A131" s="6"/>
      <c r="B131" s="6"/>
      <c r="C131" s="18"/>
    </row>
    <row r="132" spans="1:3" ht="15.75" customHeight="1">
      <c r="A132" s="1" t="s">
        <v>629</v>
      </c>
      <c r="B132" s="15" t="s">
        <v>1</v>
      </c>
      <c r="C132" s="19" t="s">
        <v>2</v>
      </c>
    </row>
    <row r="133" spans="1:3" ht="15.75" customHeight="1">
      <c r="A133" s="17" t="s">
        <v>630</v>
      </c>
      <c r="B133" s="32">
        <v>4931</v>
      </c>
      <c r="C133" s="4">
        <f>B133/B135</f>
        <v>0.62903431560147982</v>
      </c>
    </row>
    <row r="134" spans="1:3" ht="15.75" customHeight="1">
      <c r="A134" s="17" t="s">
        <v>631</v>
      </c>
      <c r="B134" s="32">
        <v>2908</v>
      </c>
      <c r="C134" s="4">
        <f>B134/B135</f>
        <v>0.37096568439852023</v>
      </c>
    </row>
    <row r="135" spans="1:3" ht="15.75" customHeight="1">
      <c r="A135" s="1" t="s">
        <v>6</v>
      </c>
      <c r="B135" s="2">
        <f t="shared" ref="B135:C135" si="23">SUM(B132:B134)</f>
        <v>7839</v>
      </c>
      <c r="C135" s="7">
        <f t="shared" si="23"/>
        <v>1</v>
      </c>
    </row>
    <row r="136" spans="1:3" ht="15.75" customHeight="1">
      <c r="A136" s="6"/>
      <c r="B136" s="6"/>
      <c r="C136" s="18"/>
    </row>
    <row r="137" spans="1:3" ht="15.75" customHeight="1">
      <c r="A137" s="1" t="s">
        <v>632</v>
      </c>
      <c r="B137" s="15" t="s">
        <v>1</v>
      </c>
      <c r="C137" s="19" t="s">
        <v>2</v>
      </c>
    </row>
    <row r="138" spans="1:3" ht="15.75" customHeight="1">
      <c r="A138" s="17" t="s">
        <v>633</v>
      </c>
      <c r="B138" s="32">
        <v>4353</v>
      </c>
      <c r="C138" s="4">
        <f>B138/B140</f>
        <v>0.51753655926762576</v>
      </c>
    </row>
    <row r="139" spans="1:3" ht="15.75" customHeight="1">
      <c r="A139" s="17" t="s">
        <v>613</v>
      </c>
      <c r="B139" s="32">
        <v>4058</v>
      </c>
      <c r="C139" s="4">
        <f>B139/B140</f>
        <v>0.48246344073237429</v>
      </c>
    </row>
    <row r="140" spans="1:3" ht="15.75" customHeight="1">
      <c r="A140" s="1" t="s">
        <v>6</v>
      </c>
      <c r="B140" s="2">
        <f t="shared" ref="B140:C140" si="24">SUM(B137:B139)</f>
        <v>8411</v>
      </c>
      <c r="C140" s="7">
        <f t="shared" si="24"/>
        <v>1</v>
      </c>
    </row>
    <row r="141" spans="1:3" ht="15.75" customHeight="1">
      <c r="A141" s="6"/>
      <c r="B141" s="6"/>
      <c r="C141" s="18"/>
    </row>
    <row r="142" spans="1:3" ht="15.75" customHeight="1">
      <c r="A142" s="1" t="s">
        <v>634</v>
      </c>
      <c r="B142" s="15" t="s">
        <v>1</v>
      </c>
      <c r="C142" s="19" t="s">
        <v>2</v>
      </c>
    </row>
    <row r="143" spans="1:3" ht="15.75" customHeight="1">
      <c r="A143" s="17" t="s">
        <v>635</v>
      </c>
      <c r="B143" s="32">
        <v>5301</v>
      </c>
      <c r="C143" s="4">
        <f>B143/B145</f>
        <v>0.65638930163447251</v>
      </c>
    </row>
    <row r="144" spans="1:3" ht="15.75" customHeight="1">
      <c r="A144" s="17" t="s">
        <v>636</v>
      </c>
      <c r="B144" s="32">
        <v>2775</v>
      </c>
      <c r="C144" s="4">
        <f>B144/B145</f>
        <v>0.34361069836552749</v>
      </c>
    </row>
    <row r="145" spans="1:3" ht="15.75" customHeight="1">
      <c r="A145" s="1" t="s">
        <v>6</v>
      </c>
      <c r="B145" s="2">
        <f t="shared" ref="B145:C145" si="25">SUM(B142:B144)</f>
        <v>8076</v>
      </c>
      <c r="C145" s="7">
        <f t="shared" si="25"/>
        <v>1</v>
      </c>
    </row>
    <row r="146" spans="1:3" ht="15.75" customHeight="1">
      <c r="A146" s="6"/>
      <c r="B146" s="6"/>
      <c r="C146" s="18"/>
    </row>
    <row r="147" spans="1:3" ht="15.75" customHeight="1">
      <c r="A147" s="1" t="s">
        <v>637</v>
      </c>
      <c r="B147" s="15" t="s">
        <v>1</v>
      </c>
      <c r="C147" s="19" t="s">
        <v>2</v>
      </c>
    </row>
    <row r="148" spans="1:3" ht="15.75" customHeight="1">
      <c r="A148" s="17" t="s">
        <v>638</v>
      </c>
      <c r="B148" s="32">
        <v>3966</v>
      </c>
      <c r="C148" s="4">
        <f>B148/B150</f>
        <v>0.51433017766826616</v>
      </c>
    </row>
    <row r="149" spans="1:3" ht="15.75" customHeight="1">
      <c r="A149" s="17" t="s">
        <v>639</v>
      </c>
      <c r="B149" s="32">
        <v>3745</v>
      </c>
      <c r="C149" s="4">
        <f>B149/B150</f>
        <v>0.48566982233173389</v>
      </c>
    </row>
    <row r="150" spans="1:3" ht="15.75" customHeight="1">
      <c r="A150" s="1" t="s">
        <v>6</v>
      </c>
      <c r="B150" s="2">
        <f t="shared" ref="B150:C150" si="26">SUM(B147:B149)</f>
        <v>7711</v>
      </c>
      <c r="C150" s="7">
        <f t="shared" si="26"/>
        <v>1</v>
      </c>
    </row>
    <row r="151" spans="1:3" ht="15.75" customHeight="1">
      <c r="A151" s="6"/>
      <c r="B151" s="6"/>
      <c r="C151" s="18"/>
    </row>
    <row r="152" spans="1:3" ht="15.75" customHeight="1">
      <c r="A152" s="21"/>
      <c r="B152" s="24"/>
      <c r="C152" s="22"/>
    </row>
    <row r="153" spans="1:3" ht="15.75" customHeight="1">
      <c r="A153" s="23"/>
      <c r="B153" s="24"/>
      <c r="C153" s="14"/>
    </row>
    <row r="154" spans="1:3" ht="15.75" customHeight="1">
      <c r="A154" s="23"/>
      <c r="B154" s="24"/>
      <c r="C154" s="14"/>
    </row>
    <row r="155" spans="1:3" ht="15.75" customHeight="1">
      <c r="A155" s="21"/>
      <c r="B155" s="13"/>
      <c r="C155" s="22"/>
    </row>
    <row r="156" spans="1:3" ht="15.75" customHeight="1">
      <c r="A156" s="6"/>
      <c r="B156" s="6"/>
      <c r="C156" s="18"/>
    </row>
    <row r="157" spans="1:3" ht="15.75" customHeight="1">
      <c r="A157" s="21"/>
      <c r="B157" s="24"/>
      <c r="C157" s="22"/>
    </row>
    <row r="158" spans="1:3" ht="15.75" customHeight="1">
      <c r="A158" s="23"/>
      <c r="B158" s="24"/>
      <c r="C158" s="14"/>
    </row>
    <row r="159" spans="1:3" ht="15.75" customHeight="1">
      <c r="A159" s="23"/>
      <c r="B159" s="24"/>
      <c r="C159" s="14"/>
    </row>
    <row r="160" spans="1:3" ht="15.75" customHeight="1">
      <c r="A160" s="21"/>
      <c r="B160" s="13"/>
      <c r="C160" s="22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461</v>
      </c>
      <c r="C2" s="4">
        <f>B2/B5</f>
        <v>9.1232930932119538E-2</v>
      </c>
    </row>
    <row r="3" spans="1:3" ht="15.75" customHeight="1">
      <c r="A3" s="3" t="s">
        <v>4</v>
      </c>
      <c r="B3" s="30">
        <v>235</v>
      </c>
      <c r="C3" s="4">
        <f>B3/B5</f>
        <v>4.6507025529388485E-2</v>
      </c>
    </row>
    <row r="4" spans="1:3" ht="15.75" customHeight="1">
      <c r="A4" s="3" t="s">
        <v>5</v>
      </c>
      <c r="B4" s="30">
        <v>4357</v>
      </c>
      <c r="C4" s="4">
        <f>B4/B5</f>
        <v>0.86226004353849195</v>
      </c>
    </row>
    <row r="5" spans="1:3" ht="15.75" customHeight="1">
      <c r="A5" s="1" t="s">
        <v>6</v>
      </c>
      <c r="B5" s="2">
        <f t="shared" ref="B5:C5" si="0">SUM(B2:B4)</f>
        <v>5053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1718</v>
      </c>
      <c r="C8" s="4">
        <f>B8/B15</f>
        <v>0.35746982937994176</v>
      </c>
    </row>
    <row r="9" spans="1:3" ht="15.75" customHeight="1">
      <c r="A9" s="8" t="s">
        <v>9</v>
      </c>
      <c r="B9" s="30">
        <v>123</v>
      </c>
      <c r="C9" s="4">
        <f>B9/B15</f>
        <v>2.5593008739076155E-2</v>
      </c>
    </row>
    <row r="10" spans="1:3" ht="15.75" customHeight="1">
      <c r="A10" s="8" t="s">
        <v>10</v>
      </c>
      <c r="B10" s="30">
        <v>104</v>
      </c>
      <c r="C10" s="4">
        <f>B10/B15</f>
        <v>2.1639617145235122E-2</v>
      </c>
    </row>
    <row r="11" spans="1:3" ht="15.75" customHeight="1">
      <c r="A11" s="8" t="s">
        <v>11</v>
      </c>
      <c r="B11" s="30">
        <v>301</v>
      </c>
      <c r="C11" s="4">
        <f>B11/B15</f>
        <v>6.2630045776113197E-2</v>
      </c>
    </row>
    <row r="12" spans="1:3" ht="15.75" customHeight="1">
      <c r="A12" s="9" t="s">
        <v>12</v>
      </c>
      <c r="B12" s="30">
        <v>108</v>
      </c>
      <c r="C12" s="4">
        <f>B12/B15</f>
        <v>2.247191011235955E-2</v>
      </c>
    </row>
    <row r="13" spans="1:3" ht="15.75" customHeight="1">
      <c r="A13" s="3" t="s">
        <v>13</v>
      </c>
      <c r="B13" s="30">
        <v>205</v>
      </c>
      <c r="C13" s="4">
        <f>B13/B15</f>
        <v>4.2655014565126922E-2</v>
      </c>
    </row>
    <row r="14" spans="1:3" ht="15.75" customHeight="1">
      <c r="A14" s="3" t="s">
        <v>14</v>
      </c>
      <c r="B14" s="30">
        <v>2247</v>
      </c>
      <c r="C14" s="4">
        <f>B14/B15</f>
        <v>0.46754057428214729</v>
      </c>
    </row>
    <row r="15" spans="1:3" ht="15.75" customHeight="1">
      <c r="A15" s="1" t="s">
        <v>6</v>
      </c>
      <c r="B15" s="2">
        <f t="shared" ref="B15:C15" si="1">SUM(B8:B14)</f>
        <v>4806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116</v>
      </c>
      <c r="C18" s="4">
        <f>B18/B25</f>
        <v>2.3887973640856673E-2</v>
      </c>
    </row>
    <row r="19" spans="1:3" ht="15.75" customHeight="1">
      <c r="A19" s="3" t="s">
        <v>17</v>
      </c>
      <c r="B19" s="30">
        <v>64</v>
      </c>
      <c r="C19" s="4">
        <f>B19/B25</f>
        <v>1.3179571663920923E-2</v>
      </c>
    </row>
    <row r="20" spans="1:3" ht="15.75" customHeight="1">
      <c r="A20" s="3" t="s">
        <v>18</v>
      </c>
      <c r="B20" s="30">
        <v>1012</v>
      </c>
      <c r="C20" s="4">
        <f>B20/B25</f>
        <v>0.20840197693574958</v>
      </c>
    </row>
    <row r="21" spans="1:3" ht="15.75" customHeight="1">
      <c r="A21" s="3" t="s">
        <v>19</v>
      </c>
      <c r="B21" s="30">
        <v>1421</v>
      </c>
      <c r="C21" s="4">
        <f>B21/B25</f>
        <v>0.29262767710049425</v>
      </c>
    </row>
    <row r="22" spans="1:3" ht="15.75" customHeight="1">
      <c r="A22" s="3" t="s">
        <v>20</v>
      </c>
      <c r="B22" s="30">
        <v>1924</v>
      </c>
      <c r="C22" s="4">
        <f>B22/B25</f>
        <v>0.39621087314662273</v>
      </c>
    </row>
    <row r="23" spans="1:3" ht="15.75" customHeight="1">
      <c r="A23" s="3" t="s">
        <v>21</v>
      </c>
      <c r="B23" s="30">
        <v>82</v>
      </c>
      <c r="C23" s="4">
        <f>B23/B25</f>
        <v>1.6886326194398681E-2</v>
      </c>
    </row>
    <row r="24" spans="1:3" ht="15.75" customHeight="1">
      <c r="A24" s="10" t="s">
        <v>22</v>
      </c>
      <c r="B24" s="31">
        <v>237</v>
      </c>
      <c r="C24" s="11">
        <f>B24/B25</f>
        <v>4.8805601317957165E-2</v>
      </c>
    </row>
    <row r="25" spans="1:3" ht="15.75" customHeight="1">
      <c r="A25" s="1" t="s">
        <v>6</v>
      </c>
      <c r="B25" s="2">
        <f t="shared" ref="B25:C25" si="2">SUM(B18:B24)</f>
        <v>4856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874</v>
      </c>
      <c r="C28" s="4">
        <f>B28/B31</f>
        <v>0.18795698924731183</v>
      </c>
    </row>
    <row r="29" spans="1:3" ht="15.75" customHeight="1">
      <c r="A29" s="3" t="s">
        <v>25</v>
      </c>
      <c r="B29" s="30">
        <v>1784</v>
      </c>
      <c r="C29" s="4">
        <f>B29/B31</f>
        <v>0.38365591397849463</v>
      </c>
    </row>
    <row r="30" spans="1:3" ht="15.75" customHeight="1">
      <c r="A30" s="3" t="s">
        <v>26</v>
      </c>
      <c r="B30" s="30">
        <v>1992</v>
      </c>
      <c r="C30" s="4">
        <f>B30/B31</f>
        <v>0.42838709677419357</v>
      </c>
    </row>
    <row r="31" spans="1:3" ht="15.75" customHeight="1">
      <c r="A31" s="1" t="s">
        <v>6</v>
      </c>
      <c r="B31" s="2">
        <f t="shared" ref="B31:C31" si="3">SUM(B28:B30)</f>
        <v>4650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2433</v>
      </c>
      <c r="C34" s="4">
        <f>B34/B37</f>
        <v>0.56965581830952938</v>
      </c>
    </row>
    <row r="35" spans="1:3" ht="15.75" customHeight="1">
      <c r="A35" s="3" t="s">
        <v>29</v>
      </c>
      <c r="B35" s="30">
        <v>1207</v>
      </c>
      <c r="C35" s="4">
        <f>B35/B37</f>
        <v>0.28260360571294779</v>
      </c>
    </row>
    <row r="36" spans="1:3" ht="15.75" customHeight="1">
      <c r="A36" s="3" t="s">
        <v>30</v>
      </c>
      <c r="B36" s="30">
        <v>631</v>
      </c>
      <c r="C36" s="4">
        <f>B36/B37</f>
        <v>0.14774057597752283</v>
      </c>
    </row>
    <row r="37" spans="1:3" ht="15.75" customHeight="1">
      <c r="A37" s="1" t="s">
        <v>6</v>
      </c>
      <c r="B37" s="2">
        <f t="shared" ref="B37:C37" si="4">SUM(B34:B36)</f>
        <v>4271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2720</v>
      </c>
      <c r="C40" s="4">
        <f>B40/B42</f>
        <v>0.61288868859846779</v>
      </c>
    </row>
    <row r="41" spans="1:3" ht="15.75" customHeight="1">
      <c r="A41" s="17" t="s">
        <v>33</v>
      </c>
      <c r="B41" s="32">
        <v>1718</v>
      </c>
      <c r="C41" s="4">
        <f>B41/B42</f>
        <v>0.38711131140153221</v>
      </c>
    </row>
    <row r="42" spans="1:3" ht="15.75" customHeight="1">
      <c r="A42" s="1" t="s">
        <v>6</v>
      </c>
      <c r="B42" s="2">
        <f t="shared" ref="B42:C42" si="5">SUM(B39:B41)</f>
        <v>4438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1084</v>
      </c>
      <c r="C45" s="4">
        <f>B45/B47</f>
        <v>0.23787579547948212</v>
      </c>
    </row>
    <row r="46" spans="1:3" ht="15.75" customHeight="1">
      <c r="A46" s="17" t="s">
        <v>36</v>
      </c>
      <c r="B46" s="32">
        <v>3473</v>
      </c>
      <c r="C46" s="4">
        <f>B46/B47</f>
        <v>0.76212420452051788</v>
      </c>
    </row>
    <row r="47" spans="1:3" ht="15.75" customHeight="1">
      <c r="A47" s="1" t="s">
        <v>6</v>
      </c>
      <c r="B47" s="2">
        <f t="shared" ref="B47:C47" si="6">SUM(B44:B46)</f>
        <v>4557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1986</v>
      </c>
      <c r="C50" s="4">
        <f>B50/B53</f>
        <v>0.45034013605442175</v>
      </c>
    </row>
    <row r="51" spans="1:3" ht="15.75" customHeight="1">
      <c r="A51" s="3" t="s">
        <v>39</v>
      </c>
      <c r="B51" s="30">
        <v>1127</v>
      </c>
      <c r="C51" s="4">
        <f>B51/B53</f>
        <v>0.25555555555555554</v>
      </c>
    </row>
    <row r="52" spans="1:3" ht="15.75" customHeight="1">
      <c r="A52" s="3" t="s">
        <v>40</v>
      </c>
      <c r="B52" s="30">
        <v>1297</v>
      </c>
      <c r="C52" s="4">
        <f>B52/B53</f>
        <v>0.29410430839002266</v>
      </c>
    </row>
    <row r="53" spans="1:3" ht="15.75" customHeight="1">
      <c r="A53" s="1" t="s">
        <v>6</v>
      </c>
      <c r="B53" s="2">
        <f t="shared" ref="B53:C53" si="7">SUM(B50:B52)</f>
        <v>4410</v>
      </c>
      <c r="C53" s="7">
        <f t="shared" si="7"/>
        <v>0.99999999999999989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2933</v>
      </c>
      <c r="C56" s="4">
        <f>B56/B58</f>
        <v>0.67116704805491989</v>
      </c>
    </row>
    <row r="57" spans="1:3" ht="15.75" customHeight="1">
      <c r="A57" s="17" t="s">
        <v>43</v>
      </c>
      <c r="B57" s="32">
        <v>1437</v>
      </c>
      <c r="C57" s="4">
        <f>B57/B58</f>
        <v>0.32883295194508011</v>
      </c>
    </row>
    <row r="58" spans="1:3" ht="15.75" customHeight="1">
      <c r="A58" s="1" t="s">
        <v>6</v>
      </c>
      <c r="B58" s="2">
        <f t="shared" ref="B58:C58" si="8">SUM(B55:B57)</f>
        <v>4370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443</v>
      </c>
      <c r="C61" s="4">
        <f>B61/B65</f>
        <v>0.10276038042217583</v>
      </c>
    </row>
    <row r="62" spans="1:3" ht="15.75" customHeight="1">
      <c r="A62" s="3" t="s">
        <v>46</v>
      </c>
      <c r="B62" s="30">
        <v>978</v>
      </c>
      <c r="C62" s="4">
        <f>B62/B65</f>
        <v>0.22686151704940849</v>
      </c>
    </row>
    <row r="63" spans="1:3" ht="15.75" customHeight="1">
      <c r="A63" s="3" t="s">
        <v>47</v>
      </c>
      <c r="B63" s="30">
        <v>1081</v>
      </c>
      <c r="C63" s="4">
        <f>B63/B65</f>
        <v>0.25075388540941779</v>
      </c>
    </row>
    <row r="64" spans="1:3" ht="15.75" customHeight="1">
      <c r="A64" s="3" t="s">
        <v>48</v>
      </c>
      <c r="B64" s="30">
        <v>1809</v>
      </c>
      <c r="C64" s="4">
        <f>B64/B65</f>
        <v>0.41962421711899789</v>
      </c>
    </row>
    <row r="65" spans="1:3" ht="15.75" customHeight="1">
      <c r="A65" s="1" t="s">
        <v>6</v>
      </c>
      <c r="B65" s="2">
        <f t="shared" ref="B65:C65" si="9">SUM(B61:B64)</f>
        <v>4311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640</v>
      </c>
      <c r="B67" s="15" t="s">
        <v>1</v>
      </c>
      <c r="C67" s="19" t="s">
        <v>2</v>
      </c>
    </row>
    <row r="68" spans="1:3" ht="15.75" customHeight="1">
      <c r="A68" s="17" t="s">
        <v>641</v>
      </c>
      <c r="B68" s="32">
        <v>144</v>
      </c>
      <c r="C68" s="4">
        <f>B68/B70</f>
        <v>0.31578947368421051</v>
      </c>
    </row>
    <row r="69" spans="1:3" ht="15.75" customHeight="1">
      <c r="A69" s="17" t="s">
        <v>642</v>
      </c>
      <c r="B69" s="32">
        <v>312</v>
      </c>
      <c r="C69" s="4">
        <f>B69/B70</f>
        <v>0.68421052631578949</v>
      </c>
    </row>
    <row r="70" spans="1:3" ht="15.75" customHeight="1">
      <c r="A70" s="1" t="s">
        <v>6</v>
      </c>
      <c r="B70" s="2">
        <f t="shared" ref="B70:C70" si="10">SUM(B67:B69)</f>
        <v>456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643</v>
      </c>
      <c r="B72" s="2" t="s">
        <v>1</v>
      </c>
      <c r="C72" s="7" t="s">
        <v>2</v>
      </c>
    </row>
    <row r="73" spans="1:3" ht="15.75" customHeight="1">
      <c r="A73" s="3" t="s">
        <v>644</v>
      </c>
      <c r="B73" s="30">
        <v>184</v>
      </c>
      <c r="C73" s="4">
        <f>B73/B76</f>
        <v>0.13741598207617625</v>
      </c>
    </row>
    <row r="74" spans="1:3" ht="15.75" customHeight="1">
      <c r="A74" s="3" t="s">
        <v>645</v>
      </c>
      <c r="B74" s="30">
        <v>518</v>
      </c>
      <c r="C74" s="4">
        <f>B74/B76</f>
        <v>0.38685586258401794</v>
      </c>
    </row>
    <row r="75" spans="1:3" ht="15.75" customHeight="1">
      <c r="A75" s="3" t="s">
        <v>646</v>
      </c>
      <c r="B75" s="30">
        <v>637</v>
      </c>
      <c r="C75" s="4">
        <f>B75/B76</f>
        <v>0.47572815533980584</v>
      </c>
    </row>
    <row r="76" spans="1:3" ht="15.75" customHeight="1">
      <c r="A76" s="1" t="s">
        <v>6</v>
      </c>
      <c r="B76" s="2">
        <f t="shared" ref="B76:C76" si="11">SUM(B73:B75)</f>
        <v>1339</v>
      </c>
      <c r="C76" s="7">
        <f t="shared" si="11"/>
        <v>1</v>
      </c>
    </row>
    <row r="77" spans="1:3" ht="15.75" customHeight="1">
      <c r="A77" s="6"/>
      <c r="B77" s="6"/>
      <c r="C77" s="18"/>
    </row>
    <row r="78" spans="1:3" ht="15.75" customHeight="1">
      <c r="A78" s="1" t="s">
        <v>647</v>
      </c>
      <c r="B78" s="2" t="s">
        <v>1</v>
      </c>
      <c r="C78" s="7" t="s">
        <v>2</v>
      </c>
    </row>
    <row r="79" spans="1:3" ht="15.75" customHeight="1">
      <c r="A79" s="3" t="s">
        <v>648</v>
      </c>
      <c r="B79" s="30">
        <v>421</v>
      </c>
      <c r="C79" s="4">
        <f>B79/B82</f>
        <v>0.38588450962419796</v>
      </c>
    </row>
    <row r="80" spans="1:3" ht="15.75" customHeight="1">
      <c r="A80" s="3" t="s">
        <v>649</v>
      </c>
      <c r="B80" s="30">
        <v>195</v>
      </c>
      <c r="C80" s="4">
        <f>B80/B82</f>
        <v>0.17873510540788268</v>
      </c>
    </row>
    <row r="81" spans="1:3" ht="15.75" customHeight="1">
      <c r="A81" s="3" t="s">
        <v>650</v>
      </c>
      <c r="B81" s="30">
        <v>475</v>
      </c>
      <c r="C81" s="4">
        <f>B81/B82</f>
        <v>0.43538038496791936</v>
      </c>
    </row>
    <row r="82" spans="1:3" ht="15.75" customHeight="1">
      <c r="A82" s="1" t="s">
        <v>6</v>
      </c>
      <c r="B82" s="2">
        <f t="shared" ref="B82:C82" si="12">SUM(B79:B81)</f>
        <v>1091</v>
      </c>
      <c r="C82" s="7">
        <f t="shared" si="12"/>
        <v>1</v>
      </c>
    </row>
    <row r="83" spans="1:3" ht="15.75" customHeight="1">
      <c r="A83" s="6"/>
      <c r="B83" s="6"/>
      <c r="C83" s="18"/>
    </row>
    <row r="84" spans="1:3" ht="15.75" customHeight="1">
      <c r="A84" s="1" t="s">
        <v>651</v>
      </c>
      <c r="B84" s="15" t="s">
        <v>1</v>
      </c>
      <c r="C84" s="19" t="s">
        <v>2</v>
      </c>
    </row>
    <row r="85" spans="1:3" ht="15.75" customHeight="1">
      <c r="A85" s="17" t="s">
        <v>652</v>
      </c>
      <c r="B85" s="32">
        <v>359</v>
      </c>
      <c r="C85" s="4">
        <f>B85/B87</f>
        <v>0.25371024734982334</v>
      </c>
    </row>
    <row r="86" spans="1:3" ht="15.75" customHeight="1">
      <c r="A86" s="17" t="s">
        <v>653</v>
      </c>
      <c r="B86" s="32">
        <v>1056</v>
      </c>
      <c r="C86" s="4">
        <f>B86/B87</f>
        <v>0.74628975265017672</v>
      </c>
    </row>
    <row r="87" spans="1:3" ht="15.75" customHeight="1">
      <c r="A87" s="1" t="s">
        <v>6</v>
      </c>
      <c r="B87" s="2">
        <f t="shared" ref="B87:C87" si="13">SUM(B84:B86)</f>
        <v>1415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1" t="s">
        <v>654</v>
      </c>
      <c r="B89" s="15" t="s">
        <v>1</v>
      </c>
      <c r="C89" s="19" t="s">
        <v>2</v>
      </c>
    </row>
    <row r="90" spans="1:3" ht="15.75" customHeight="1">
      <c r="A90" s="17" t="s">
        <v>655</v>
      </c>
      <c r="B90" s="32">
        <v>2249</v>
      </c>
      <c r="C90" s="4">
        <f>B90/B92</f>
        <v>0.42651242177128768</v>
      </c>
    </row>
    <row r="91" spans="1:3" ht="15.75" customHeight="1">
      <c r="A91" s="17" t="s">
        <v>656</v>
      </c>
      <c r="B91" s="32">
        <v>3024</v>
      </c>
      <c r="C91" s="4">
        <f>B91/B92</f>
        <v>0.57348757822871232</v>
      </c>
    </row>
    <row r="92" spans="1:3" ht="15.75" customHeight="1">
      <c r="A92" s="1" t="s">
        <v>6</v>
      </c>
      <c r="B92" s="2">
        <f t="shared" ref="B92:C92" si="14">SUM(B89:B91)</f>
        <v>5273</v>
      </c>
      <c r="C92" s="7">
        <f t="shared" si="14"/>
        <v>1</v>
      </c>
    </row>
    <row r="93" spans="1:3" ht="15.75" customHeight="1">
      <c r="A93" s="6"/>
      <c r="B93" s="6"/>
      <c r="C93" s="18"/>
    </row>
    <row r="94" spans="1:3" ht="15.75" customHeight="1">
      <c r="A94" s="1" t="s">
        <v>657</v>
      </c>
      <c r="B94" s="15" t="s">
        <v>1</v>
      </c>
      <c r="C94" s="19" t="s">
        <v>2</v>
      </c>
    </row>
    <row r="95" spans="1:3" ht="15.75" customHeight="1">
      <c r="A95" s="17" t="s">
        <v>658</v>
      </c>
      <c r="B95" s="32">
        <v>1700</v>
      </c>
      <c r="C95" s="4">
        <f>B95/B97</f>
        <v>0.346797225622195</v>
      </c>
    </row>
    <row r="96" spans="1:3" ht="15.75" customHeight="1">
      <c r="A96" s="17" t="s">
        <v>659</v>
      </c>
      <c r="B96" s="32">
        <v>3202</v>
      </c>
      <c r="C96" s="4">
        <f>B96/B97</f>
        <v>0.65320277437780494</v>
      </c>
    </row>
    <row r="97" spans="1:3" ht="15.75" customHeight="1">
      <c r="A97" s="1" t="s">
        <v>6</v>
      </c>
      <c r="B97" s="2">
        <f t="shared" ref="B97:C97" si="15">SUM(B94:B96)</f>
        <v>4902</v>
      </c>
      <c r="C97" s="7">
        <f t="shared" si="15"/>
        <v>1</v>
      </c>
    </row>
    <row r="98" spans="1:3" ht="15.75" customHeight="1">
      <c r="A98" s="6"/>
      <c r="B98" s="6"/>
      <c r="C98" s="18"/>
    </row>
    <row r="99" spans="1:3" ht="15.75" customHeight="1">
      <c r="A99" s="1" t="s">
        <v>660</v>
      </c>
      <c r="B99" s="15" t="s">
        <v>1</v>
      </c>
      <c r="C99" s="19" t="s">
        <v>2</v>
      </c>
    </row>
    <row r="100" spans="1:3" ht="15.75" customHeight="1">
      <c r="A100" s="17" t="s">
        <v>661</v>
      </c>
      <c r="B100" s="32">
        <v>305</v>
      </c>
      <c r="C100" s="4">
        <f>B100/B102</f>
        <v>0.68693693693693691</v>
      </c>
    </row>
    <row r="101" spans="1:3" ht="15.75" customHeight="1">
      <c r="A101" s="17" t="s">
        <v>658</v>
      </c>
      <c r="B101" s="32">
        <v>139</v>
      </c>
      <c r="C101" s="4">
        <f>B101/B102</f>
        <v>0.31306306306306309</v>
      </c>
    </row>
    <row r="102" spans="1:3" ht="15.75" customHeight="1">
      <c r="A102" s="1" t="s">
        <v>6</v>
      </c>
      <c r="B102" s="2">
        <f t="shared" ref="B102:C102" si="16">SUM(B99:B101)</f>
        <v>444</v>
      </c>
      <c r="C102" s="7">
        <f t="shared" si="16"/>
        <v>1</v>
      </c>
    </row>
    <row r="103" spans="1:3" ht="15.75" customHeight="1">
      <c r="A103" s="6"/>
      <c r="B103" s="6"/>
      <c r="C103" s="18"/>
    </row>
    <row r="104" spans="1:3" ht="15.75" customHeight="1">
      <c r="A104" s="1" t="s">
        <v>662</v>
      </c>
      <c r="B104" s="15" t="s">
        <v>1</v>
      </c>
      <c r="C104" s="19" t="s">
        <v>2</v>
      </c>
    </row>
    <row r="105" spans="1:3" ht="15.75" customHeight="1">
      <c r="A105" s="17" t="s">
        <v>663</v>
      </c>
      <c r="B105" s="32">
        <v>525</v>
      </c>
      <c r="C105" s="4">
        <f>B105/B107</f>
        <v>0.59188275084554676</v>
      </c>
    </row>
    <row r="106" spans="1:3" ht="15.75" customHeight="1">
      <c r="A106" s="17" t="s">
        <v>664</v>
      </c>
      <c r="B106" s="32">
        <v>362</v>
      </c>
      <c r="C106" s="4">
        <f>B106/B107</f>
        <v>0.40811724915445319</v>
      </c>
    </row>
    <row r="107" spans="1:3" ht="15.75" customHeight="1">
      <c r="A107" s="1" t="s">
        <v>6</v>
      </c>
      <c r="B107" s="2">
        <f t="shared" ref="B107:C107" si="17">SUM(B104:B106)</f>
        <v>887</v>
      </c>
      <c r="C107" s="7">
        <f t="shared" si="17"/>
        <v>1</v>
      </c>
    </row>
    <row r="108" spans="1:3" ht="15.75" customHeight="1">
      <c r="A108" s="6"/>
      <c r="B108" s="6"/>
      <c r="C108" s="18"/>
    </row>
    <row r="109" spans="1:3" ht="15.75" customHeight="1">
      <c r="A109" s="21"/>
      <c r="B109" s="24"/>
      <c r="C109" s="22"/>
    </row>
    <row r="110" spans="1:3" ht="15.75" customHeight="1">
      <c r="A110" s="23"/>
      <c r="B110" s="24"/>
      <c r="C110" s="14"/>
    </row>
    <row r="111" spans="1:3" ht="15.75" customHeight="1">
      <c r="A111" s="23"/>
      <c r="B111" s="24"/>
      <c r="C111" s="14"/>
    </row>
    <row r="112" spans="1:3" ht="15.75" customHeight="1">
      <c r="A112" s="21"/>
      <c r="B112" s="13"/>
      <c r="C112" s="22"/>
    </row>
    <row r="113" spans="1:3" ht="15.75" customHeight="1">
      <c r="A113" s="6"/>
      <c r="B113" s="6"/>
      <c r="C113" s="18"/>
    </row>
    <row r="114" spans="1:3" ht="15.75" customHeight="1">
      <c r="A114" s="21"/>
      <c r="B114" s="24"/>
      <c r="C114" s="22"/>
    </row>
    <row r="115" spans="1:3" ht="15.75" customHeight="1">
      <c r="A115" s="23"/>
      <c r="B115" s="24"/>
      <c r="C115" s="14"/>
    </row>
    <row r="116" spans="1:3" ht="15.75" customHeight="1">
      <c r="A116" s="23"/>
      <c r="B116" s="24"/>
      <c r="C116" s="14"/>
    </row>
    <row r="117" spans="1:3" ht="15.75" customHeight="1">
      <c r="A117" s="21"/>
      <c r="B117" s="13"/>
      <c r="C117" s="22"/>
    </row>
    <row r="118" spans="1:3" ht="15.75" customHeight="1">
      <c r="C118" s="29"/>
    </row>
    <row r="119" spans="1:3" ht="15.75" customHeight="1">
      <c r="C119" s="29"/>
    </row>
    <row r="120" spans="1:3" ht="15.75" customHeight="1">
      <c r="C120" s="29"/>
    </row>
    <row r="121" spans="1:3" ht="15.75" customHeight="1">
      <c r="C121" s="29"/>
    </row>
    <row r="122" spans="1:3" ht="15.75" customHeight="1">
      <c r="C122" s="29"/>
    </row>
    <row r="123" spans="1:3" ht="15.75" customHeight="1">
      <c r="C123" s="29"/>
    </row>
    <row r="124" spans="1:3" ht="15.75" customHeight="1">
      <c r="C124" s="29"/>
    </row>
    <row r="125" spans="1:3" ht="15.75" customHeight="1">
      <c r="C125" s="29"/>
    </row>
    <row r="126" spans="1:3" ht="15.75" customHeight="1">
      <c r="C126" s="29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2612</v>
      </c>
      <c r="C2" s="4">
        <f>B2/B5</f>
        <v>0.14627317018536148</v>
      </c>
    </row>
    <row r="3" spans="1:3" ht="15.75" customHeight="1">
      <c r="A3" s="3" t="s">
        <v>4</v>
      </c>
      <c r="B3" s="30">
        <v>935</v>
      </c>
      <c r="C3" s="4">
        <f>B3/B5</f>
        <v>5.2360418883351065E-2</v>
      </c>
    </row>
    <row r="4" spans="1:3" ht="15.75" customHeight="1">
      <c r="A4" s="3" t="s">
        <v>5</v>
      </c>
      <c r="B4" s="30">
        <v>14310</v>
      </c>
      <c r="C4" s="4">
        <f>B4/B5</f>
        <v>0.80136641093128747</v>
      </c>
    </row>
    <row r="5" spans="1:3" ht="15.75" customHeight="1">
      <c r="A5" s="1" t="s">
        <v>6</v>
      </c>
      <c r="B5" s="2">
        <f t="shared" ref="B5:C5" si="0">SUM(B2:B4)</f>
        <v>17857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5068</v>
      </c>
      <c r="C8" s="4">
        <f>B8/B15</f>
        <v>0.30744964814365444</v>
      </c>
    </row>
    <row r="9" spans="1:3" ht="15.75" customHeight="1">
      <c r="A9" s="8" t="s">
        <v>9</v>
      </c>
      <c r="B9" s="30">
        <v>811</v>
      </c>
      <c r="C9" s="4">
        <f>B9/B15</f>
        <v>4.9199223489444312E-2</v>
      </c>
    </row>
    <row r="10" spans="1:3" ht="15.75" customHeight="1">
      <c r="A10" s="8" t="s">
        <v>10</v>
      </c>
      <c r="B10" s="30">
        <v>479</v>
      </c>
      <c r="C10" s="4">
        <f>B10/B15</f>
        <v>2.9058480951225429E-2</v>
      </c>
    </row>
    <row r="11" spans="1:3" ht="15.75" customHeight="1">
      <c r="A11" s="8" t="s">
        <v>11</v>
      </c>
      <c r="B11" s="30">
        <v>1928</v>
      </c>
      <c r="C11" s="4">
        <f>B11/B15</f>
        <v>0.11696190245086144</v>
      </c>
    </row>
    <row r="12" spans="1:3" ht="15.75" customHeight="1">
      <c r="A12" s="9" t="s">
        <v>12</v>
      </c>
      <c r="B12" s="30">
        <v>633</v>
      </c>
      <c r="C12" s="4">
        <f>B12/B15</f>
        <v>3.8400873574375154E-2</v>
      </c>
    </row>
    <row r="13" spans="1:3" ht="15.75" customHeight="1">
      <c r="A13" s="3" t="s">
        <v>13</v>
      </c>
      <c r="B13" s="30">
        <v>1376</v>
      </c>
      <c r="C13" s="4">
        <f>B13/B15</f>
        <v>8.3474884736714383E-2</v>
      </c>
    </row>
    <row r="14" spans="1:3" ht="15.75" customHeight="1">
      <c r="A14" s="3" t="s">
        <v>14</v>
      </c>
      <c r="B14" s="30">
        <v>6189</v>
      </c>
      <c r="C14" s="4">
        <f>B14/B15</f>
        <v>0.37545498665372484</v>
      </c>
    </row>
    <row r="15" spans="1:3" ht="15.75" customHeight="1">
      <c r="A15" s="1" t="s">
        <v>6</v>
      </c>
      <c r="B15" s="2">
        <f t="shared" ref="B15:C15" si="1">SUM(B8:B14)</f>
        <v>16484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1081</v>
      </c>
      <c r="C18" s="4">
        <f>B18/B25</f>
        <v>6.5766259049704928E-2</v>
      </c>
    </row>
    <row r="19" spans="1:3" ht="15.75" customHeight="1">
      <c r="A19" s="3" t="s">
        <v>17</v>
      </c>
      <c r="B19" s="30">
        <v>726</v>
      </c>
      <c r="C19" s="4">
        <f>B19/B25</f>
        <v>4.4168643913122835E-2</v>
      </c>
    </row>
    <row r="20" spans="1:3" ht="15.75" customHeight="1">
      <c r="A20" s="3" t="s">
        <v>18</v>
      </c>
      <c r="B20" s="30">
        <v>3173</v>
      </c>
      <c r="C20" s="4">
        <f>B20/B25</f>
        <v>0.19304009247429579</v>
      </c>
    </row>
    <row r="21" spans="1:3" ht="15.75" customHeight="1">
      <c r="A21" s="3" t="s">
        <v>19</v>
      </c>
      <c r="B21" s="30">
        <v>3420</v>
      </c>
      <c r="C21" s="4">
        <f>B21/B25</f>
        <v>0.20806716554115715</v>
      </c>
    </row>
    <row r="22" spans="1:3" ht="15.75" customHeight="1">
      <c r="A22" s="3" t="s">
        <v>20</v>
      </c>
      <c r="B22" s="30">
        <v>6370</v>
      </c>
      <c r="C22" s="4">
        <f>B22/B25</f>
        <v>0.38754030540852952</v>
      </c>
    </row>
    <row r="23" spans="1:3" ht="15.75" customHeight="1">
      <c r="A23" s="3" t="s">
        <v>21</v>
      </c>
      <c r="B23" s="30">
        <v>480</v>
      </c>
      <c r="C23" s="4">
        <f>B23/B25</f>
        <v>2.9202409198758897E-2</v>
      </c>
    </row>
    <row r="24" spans="1:3" ht="15.75" customHeight="1">
      <c r="A24" s="10" t="s">
        <v>22</v>
      </c>
      <c r="B24" s="31">
        <v>1187</v>
      </c>
      <c r="C24" s="11">
        <f>B24/B25</f>
        <v>7.2215124414430856E-2</v>
      </c>
    </row>
    <row r="25" spans="1:3" ht="15.75" customHeight="1">
      <c r="A25" s="1" t="s">
        <v>6</v>
      </c>
      <c r="B25" s="2">
        <f t="shared" ref="B25:C25" si="2">SUM(B18:B24)</f>
        <v>16437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3485</v>
      </c>
      <c r="C28" s="4">
        <f>B28/B31</f>
        <v>0.21087982572915406</v>
      </c>
    </row>
    <row r="29" spans="1:3" ht="15.75" customHeight="1">
      <c r="A29" s="3" t="s">
        <v>25</v>
      </c>
      <c r="B29" s="30">
        <v>6532</v>
      </c>
      <c r="C29" s="4">
        <f>B29/B31</f>
        <v>0.39525596030497401</v>
      </c>
    </row>
    <row r="30" spans="1:3" ht="15.75" customHeight="1">
      <c r="A30" s="3" t="s">
        <v>26</v>
      </c>
      <c r="B30" s="30">
        <v>6509</v>
      </c>
      <c r="C30" s="4">
        <f>B30/B31</f>
        <v>0.39386421396587196</v>
      </c>
    </row>
    <row r="31" spans="1:3" ht="15.75" customHeight="1">
      <c r="A31" s="1" t="s">
        <v>6</v>
      </c>
      <c r="B31" s="2">
        <f t="shared" ref="B31:C31" si="3">SUM(B28:B30)</f>
        <v>16526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8625</v>
      </c>
      <c r="C34" s="4">
        <f>B34/B37</f>
        <v>0.56934451118885732</v>
      </c>
    </row>
    <row r="35" spans="1:3" ht="15.75" customHeight="1">
      <c r="A35" s="3" t="s">
        <v>29</v>
      </c>
      <c r="B35" s="30">
        <v>4066</v>
      </c>
      <c r="C35" s="4">
        <f>B35/B37</f>
        <v>0.2684005544920457</v>
      </c>
    </row>
    <row r="36" spans="1:3" ht="15.75" customHeight="1">
      <c r="A36" s="3" t="s">
        <v>30</v>
      </c>
      <c r="B36" s="30">
        <v>2458</v>
      </c>
      <c r="C36" s="4">
        <f>B36/B37</f>
        <v>0.16225493431909696</v>
      </c>
    </row>
    <row r="37" spans="1:3" ht="15.75" customHeight="1">
      <c r="A37" s="1" t="s">
        <v>6</v>
      </c>
      <c r="B37" s="2">
        <f t="shared" ref="B37:C37" si="4">SUM(B34:B36)</f>
        <v>15149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10020</v>
      </c>
      <c r="C40" s="4">
        <f>B40/B42</f>
        <v>0.64041927649239427</v>
      </c>
    </row>
    <row r="41" spans="1:3" ht="15.75" customHeight="1">
      <c r="A41" s="17" t="s">
        <v>33</v>
      </c>
      <c r="B41" s="32">
        <v>5626</v>
      </c>
      <c r="C41" s="4">
        <f>B41/B42</f>
        <v>0.35958072350760578</v>
      </c>
    </row>
    <row r="42" spans="1:3" ht="15.75" customHeight="1">
      <c r="A42" s="1" t="s">
        <v>6</v>
      </c>
      <c r="B42" s="2">
        <f t="shared" ref="B42:C42" si="5">SUM(B39:B41)</f>
        <v>15646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4760</v>
      </c>
      <c r="C45" s="4">
        <f>B45/B47</f>
        <v>0.31741797812750067</v>
      </c>
    </row>
    <row r="46" spans="1:3" ht="15.75" customHeight="1">
      <c r="A46" s="17" t="s">
        <v>36</v>
      </c>
      <c r="B46" s="32">
        <v>10236</v>
      </c>
      <c r="C46" s="4">
        <f>B46/B47</f>
        <v>0.68258202187249928</v>
      </c>
    </row>
    <row r="47" spans="1:3" ht="15.75" customHeight="1">
      <c r="A47" s="1" t="s">
        <v>6</v>
      </c>
      <c r="B47" s="2">
        <f t="shared" ref="B47:C47" si="6">SUM(B44:B46)</f>
        <v>14996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5518</v>
      </c>
      <c r="C50" s="4">
        <f>B50/B53</f>
        <v>0.36705913656622097</v>
      </c>
    </row>
    <row r="51" spans="1:3" ht="15.75" customHeight="1">
      <c r="A51" s="3" t="s">
        <v>39</v>
      </c>
      <c r="B51" s="30">
        <v>5519</v>
      </c>
      <c r="C51" s="4">
        <f>B51/B53</f>
        <v>0.36712565688817933</v>
      </c>
    </row>
    <row r="52" spans="1:3" ht="15.75" customHeight="1">
      <c r="A52" s="3" t="s">
        <v>40</v>
      </c>
      <c r="B52" s="30">
        <v>3996</v>
      </c>
      <c r="C52" s="4">
        <f>B52/B53</f>
        <v>0.2658152065455997</v>
      </c>
    </row>
    <row r="53" spans="1:3" ht="15.75" customHeight="1">
      <c r="A53" s="1" t="s">
        <v>6</v>
      </c>
      <c r="B53" s="2">
        <f t="shared" ref="B53:C53" si="7">SUM(B50:B52)</f>
        <v>15033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10844</v>
      </c>
      <c r="C56" s="4">
        <f>B56/B58</f>
        <v>0.74786206896551721</v>
      </c>
    </row>
    <row r="57" spans="1:3" ht="15.75" customHeight="1">
      <c r="A57" s="17" t="s">
        <v>43</v>
      </c>
      <c r="B57" s="32">
        <v>3656</v>
      </c>
      <c r="C57" s="4">
        <f>B57/B58</f>
        <v>0.25213793103448273</v>
      </c>
    </row>
    <row r="58" spans="1:3" ht="15.75" customHeight="1">
      <c r="A58" s="1" t="s">
        <v>6</v>
      </c>
      <c r="B58" s="2">
        <f t="shared" ref="B58:C58" si="8">SUM(B55:B57)</f>
        <v>14500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2226</v>
      </c>
      <c r="C61" s="4">
        <f>B61/B65</f>
        <v>0.14941602899718082</v>
      </c>
    </row>
    <row r="62" spans="1:3" ht="15.75" customHeight="1">
      <c r="A62" s="3" t="s">
        <v>46</v>
      </c>
      <c r="B62" s="30">
        <v>3315</v>
      </c>
      <c r="C62" s="4">
        <f>B62/B65</f>
        <v>0.22251308900523561</v>
      </c>
    </row>
    <row r="63" spans="1:3" ht="15.75" customHeight="1">
      <c r="A63" s="3" t="s">
        <v>47</v>
      </c>
      <c r="B63" s="30">
        <v>2885</v>
      </c>
      <c r="C63" s="4">
        <f>B63/B65</f>
        <v>0.19365015438313868</v>
      </c>
    </row>
    <row r="64" spans="1:3" ht="15.75" customHeight="1">
      <c r="A64" s="3" t="s">
        <v>48</v>
      </c>
      <c r="B64" s="30">
        <v>6472</v>
      </c>
      <c r="C64" s="4">
        <f>B64/B65</f>
        <v>0.43442072761444489</v>
      </c>
    </row>
    <row r="65" spans="1:3" ht="15.75" customHeight="1">
      <c r="A65" s="1" t="s">
        <v>6</v>
      </c>
      <c r="B65" s="2">
        <f t="shared" ref="B65:C65" si="9">SUM(B61:B64)</f>
        <v>14898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665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63">
        <v>3500</v>
      </c>
      <c r="C68" s="4">
        <f>B68/B70</f>
        <v>0.20555588183473308</v>
      </c>
    </row>
    <row r="69" spans="1:3" ht="15.75" customHeight="1">
      <c r="A69" s="17" t="s">
        <v>59</v>
      </c>
      <c r="B69" s="32">
        <v>13527</v>
      </c>
      <c r="C69" s="4">
        <f>B69/B70</f>
        <v>0.79444411816526694</v>
      </c>
    </row>
    <row r="70" spans="1:3" ht="15.75" customHeight="1">
      <c r="A70" s="1" t="s">
        <v>6</v>
      </c>
      <c r="B70" s="2">
        <f t="shared" ref="B70:C70" si="10">SUM(B67:B69)</f>
        <v>17027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666</v>
      </c>
      <c r="B72" s="15" t="s">
        <v>1</v>
      </c>
      <c r="C72" s="19" t="s">
        <v>2</v>
      </c>
    </row>
    <row r="73" spans="1:3" ht="15.75" customHeight="1">
      <c r="A73" s="17" t="s">
        <v>137</v>
      </c>
      <c r="B73" s="32">
        <v>2109</v>
      </c>
      <c r="C73" s="4">
        <f>B73/B75</f>
        <v>0.33322799810396586</v>
      </c>
    </row>
    <row r="74" spans="1:3" ht="15.75" customHeight="1">
      <c r="A74" s="17" t="s">
        <v>138</v>
      </c>
      <c r="B74" s="32">
        <v>4220</v>
      </c>
      <c r="C74" s="4">
        <f>B74/B75</f>
        <v>0.66677200189603414</v>
      </c>
    </row>
    <row r="75" spans="1:3" ht="15.75" customHeight="1">
      <c r="A75" s="1" t="s">
        <v>6</v>
      </c>
      <c r="B75" s="2">
        <f t="shared" ref="B75:C75" si="11">SUM(B72:B74)</f>
        <v>6329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148</v>
      </c>
      <c r="B77" s="15" t="s">
        <v>1</v>
      </c>
      <c r="C77" s="19" t="s">
        <v>2</v>
      </c>
    </row>
    <row r="78" spans="1:3" ht="15.75" customHeight="1">
      <c r="A78" s="17" t="s">
        <v>149</v>
      </c>
      <c r="B78" s="32">
        <v>3211</v>
      </c>
      <c r="C78" s="4">
        <f>B78/B80</f>
        <v>0.29313492788022638</v>
      </c>
    </row>
    <row r="79" spans="1:3" ht="15.75" customHeight="1">
      <c r="A79" s="17" t="s">
        <v>150</v>
      </c>
      <c r="B79" s="32">
        <v>7743</v>
      </c>
      <c r="C79" s="4">
        <f>B79/B80</f>
        <v>0.70686507211977356</v>
      </c>
    </row>
    <row r="80" spans="1:3" ht="15.75" customHeight="1">
      <c r="A80" s="1" t="s">
        <v>6</v>
      </c>
      <c r="B80" s="2">
        <f t="shared" ref="B80:C80" si="12">SUM(B77:B79)</f>
        <v>10954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89</v>
      </c>
      <c r="B82" s="15" t="s">
        <v>1</v>
      </c>
      <c r="C82" s="19" t="s">
        <v>2</v>
      </c>
    </row>
    <row r="83" spans="1:3" ht="15.75" customHeight="1">
      <c r="A83" s="17" t="s">
        <v>90</v>
      </c>
      <c r="B83" s="32">
        <v>1054</v>
      </c>
      <c r="C83" s="4">
        <f>B83/B86</f>
        <v>0.40198321891685734</v>
      </c>
    </row>
    <row r="84" spans="1:3" ht="15.75" customHeight="1">
      <c r="A84" s="17" t="s">
        <v>91</v>
      </c>
      <c r="B84" s="32">
        <v>462</v>
      </c>
      <c r="C84" s="4">
        <f>B84/B86</f>
        <v>0.17620137299771166</v>
      </c>
    </row>
    <row r="85" spans="1:3" ht="15.75" customHeight="1">
      <c r="A85" s="17" t="s">
        <v>92</v>
      </c>
      <c r="B85" s="30">
        <v>1106</v>
      </c>
      <c r="C85" s="4">
        <f>B85/B86</f>
        <v>0.42181540808543094</v>
      </c>
    </row>
    <row r="86" spans="1:3" ht="15.75" customHeight="1">
      <c r="A86" s="1" t="s">
        <v>6</v>
      </c>
      <c r="B86" s="2">
        <f t="shared" ref="B86:C86" si="13">SUM(B83:B85)</f>
        <v>2622</v>
      </c>
      <c r="C86" s="7">
        <f t="shared" si="13"/>
        <v>0.99999999999999989</v>
      </c>
    </row>
    <row r="87" spans="1:3" ht="15.75" customHeight="1">
      <c r="A87" s="6"/>
      <c r="B87" s="6"/>
      <c r="C87" s="18"/>
    </row>
    <row r="88" spans="1:3" ht="15.75" customHeight="1">
      <c r="A88" s="1" t="s">
        <v>667</v>
      </c>
      <c r="B88" s="15" t="s">
        <v>1</v>
      </c>
      <c r="C88" s="19" t="s">
        <v>2</v>
      </c>
    </row>
    <row r="89" spans="1:3" ht="15.75" customHeight="1">
      <c r="A89" s="17" t="s">
        <v>668</v>
      </c>
      <c r="B89" s="32">
        <v>1891</v>
      </c>
      <c r="C89" s="4">
        <f>B89/B91</f>
        <v>0.60706260032102732</v>
      </c>
    </row>
    <row r="90" spans="1:3" ht="15.75" customHeight="1">
      <c r="A90" s="17" t="s">
        <v>669</v>
      </c>
      <c r="B90" s="32">
        <v>1224</v>
      </c>
      <c r="C90" s="4">
        <f>B90/B91</f>
        <v>0.39293739967897273</v>
      </c>
    </row>
    <row r="91" spans="1:3" ht="15.75" customHeight="1">
      <c r="A91" s="1" t="s">
        <v>6</v>
      </c>
      <c r="B91" s="2">
        <f t="shared" ref="B91:C91" si="14">SUM(B88:B90)</f>
        <v>3115</v>
      </c>
      <c r="C91" s="7">
        <f t="shared" si="14"/>
        <v>1</v>
      </c>
    </row>
    <row r="92" spans="1:3" ht="15.75" customHeight="1">
      <c r="A92" s="6"/>
      <c r="B92" s="6"/>
      <c r="C92" s="18"/>
    </row>
    <row r="93" spans="1:3" ht="15.75" customHeight="1">
      <c r="A93" s="1" t="s">
        <v>670</v>
      </c>
      <c r="B93" s="15" t="s">
        <v>1</v>
      </c>
      <c r="C93" s="19" t="s">
        <v>2</v>
      </c>
    </row>
    <row r="94" spans="1:3" ht="15.75" customHeight="1">
      <c r="A94" s="17" t="s">
        <v>671</v>
      </c>
      <c r="B94" s="32">
        <v>3145</v>
      </c>
      <c r="C94" s="4">
        <f>B94/B96</f>
        <v>0.5608059914407989</v>
      </c>
    </row>
    <row r="95" spans="1:3" ht="15.75" customHeight="1">
      <c r="A95" s="17" t="s">
        <v>672</v>
      </c>
      <c r="B95" s="32">
        <v>2463</v>
      </c>
      <c r="C95" s="4">
        <f>B95/B96</f>
        <v>0.43919400855920115</v>
      </c>
    </row>
    <row r="96" spans="1:3" ht="15.75" customHeight="1">
      <c r="A96" s="1" t="s">
        <v>6</v>
      </c>
      <c r="B96" s="2">
        <f t="shared" ref="B96:C96" si="15">SUM(B93:B95)</f>
        <v>5608</v>
      </c>
      <c r="C96" s="7">
        <f t="shared" si="15"/>
        <v>1</v>
      </c>
    </row>
    <row r="97" spans="1:3" ht="15.75" customHeight="1">
      <c r="A97" s="6"/>
      <c r="B97" s="6"/>
      <c r="C97" s="18"/>
    </row>
    <row r="98" spans="1:3" ht="15.75" customHeight="1">
      <c r="A98" s="1" t="s">
        <v>673</v>
      </c>
      <c r="B98" s="15" t="s">
        <v>1</v>
      </c>
      <c r="C98" s="19" t="s">
        <v>2</v>
      </c>
    </row>
    <row r="99" spans="1:3" ht="15.75" customHeight="1">
      <c r="A99" s="17" t="s">
        <v>674</v>
      </c>
      <c r="B99" s="32">
        <v>9307</v>
      </c>
      <c r="C99" s="4">
        <f>B99/B101</f>
        <v>0.50827371525312659</v>
      </c>
    </row>
    <row r="100" spans="1:3" ht="15.75" customHeight="1">
      <c r="A100" s="17" t="s">
        <v>675</v>
      </c>
      <c r="B100" s="32">
        <v>9004</v>
      </c>
      <c r="C100" s="4">
        <f>B100/B101</f>
        <v>0.49172628474687347</v>
      </c>
    </row>
    <row r="101" spans="1:3" ht="15.75" customHeight="1">
      <c r="A101" s="1" t="s">
        <v>6</v>
      </c>
      <c r="B101" s="2">
        <f t="shared" ref="B101:C101" si="16">SUM(B98:B100)</f>
        <v>18311</v>
      </c>
      <c r="C101" s="7">
        <f t="shared" si="16"/>
        <v>1</v>
      </c>
    </row>
    <row r="102" spans="1:3" ht="15.75" customHeight="1">
      <c r="A102" s="6"/>
      <c r="B102" s="6"/>
      <c r="C102" s="18"/>
    </row>
    <row r="103" spans="1:3" ht="15.75" customHeight="1">
      <c r="A103" s="1" t="s">
        <v>676</v>
      </c>
      <c r="B103" s="15" t="s">
        <v>1</v>
      </c>
      <c r="C103" s="19" t="s">
        <v>2</v>
      </c>
    </row>
    <row r="104" spans="1:3" ht="15.75" customHeight="1">
      <c r="A104" s="17" t="s">
        <v>677</v>
      </c>
      <c r="B104" s="32">
        <v>5051</v>
      </c>
      <c r="C104" s="4">
        <f>B104/B106</f>
        <v>0.33912985094668996</v>
      </c>
    </row>
    <row r="105" spans="1:3" ht="15.75" customHeight="1">
      <c r="A105" s="17" t="s">
        <v>678</v>
      </c>
      <c r="B105" s="32">
        <v>9843</v>
      </c>
      <c r="C105" s="4">
        <f>B105/B106</f>
        <v>0.6608701490533101</v>
      </c>
    </row>
    <row r="106" spans="1:3" ht="15.75" customHeight="1">
      <c r="A106" s="1" t="s">
        <v>6</v>
      </c>
      <c r="B106" s="2">
        <f t="shared" ref="B106:C106" si="17">SUM(B103:B105)</f>
        <v>14894</v>
      </c>
      <c r="C106" s="7">
        <f t="shared" si="17"/>
        <v>1</v>
      </c>
    </row>
    <row r="107" spans="1:3" ht="15.75" customHeight="1">
      <c r="A107" s="6"/>
      <c r="B107" s="6"/>
      <c r="C107" s="18"/>
    </row>
    <row r="108" spans="1:3" ht="15.75" customHeight="1">
      <c r="A108" s="1" t="s">
        <v>679</v>
      </c>
      <c r="B108" s="15" t="s">
        <v>1</v>
      </c>
      <c r="C108" s="19" t="s">
        <v>2</v>
      </c>
    </row>
    <row r="109" spans="1:3" ht="15.75" customHeight="1">
      <c r="A109" s="17" t="s">
        <v>675</v>
      </c>
      <c r="B109" s="32">
        <v>9579</v>
      </c>
      <c r="C109" s="4">
        <f>B109/B111</f>
        <v>0.57649253731343286</v>
      </c>
    </row>
    <row r="110" spans="1:3" ht="15.75" customHeight="1">
      <c r="A110" s="17" t="s">
        <v>680</v>
      </c>
      <c r="B110" s="32">
        <v>7037</v>
      </c>
      <c r="C110" s="4">
        <f>B110/B111</f>
        <v>0.42350746268656714</v>
      </c>
    </row>
    <row r="111" spans="1:3" ht="15.75" customHeight="1">
      <c r="A111" s="1" t="s">
        <v>6</v>
      </c>
      <c r="B111" s="2">
        <f t="shared" ref="B111:C111" si="18">SUM(B108:B110)</f>
        <v>16616</v>
      </c>
      <c r="C111" s="7">
        <f t="shared" si="18"/>
        <v>1</v>
      </c>
    </row>
    <row r="112" spans="1:3" ht="15.75" customHeight="1">
      <c r="A112" s="6"/>
      <c r="B112" s="6"/>
      <c r="C112" s="18"/>
    </row>
    <row r="113" spans="1:3" ht="15.75" customHeight="1">
      <c r="A113" s="21"/>
      <c r="B113" s="24"/>
      <c r="C113" s="22"/>
    </row>
    <row r="114" spans="1:3" ht="15.75" customHeight="1">
      <c r="A114" s="23"/>
      <c r="B114" s="24"/>
      <c r="C114" s="14"/>
    </row>
    <row r="115" spans="1:3" ht="15.75" customHeight="1">
      <c r="A115" s="23"/>
      <c r="B115" s="24"/>
      <c r="C115" s="14"/>
    </row>
    <row r="116" spans="1:3" ht="15.75" customHeight="1">
      <c r="A116" s="21"/>
      <c r="B116" s="13"/>
      <c r="C116" s="22"/>
    </row>
    <row r="117" spans="1:3" ht="15.75" customHeight="1">
      <c r="A117" s="6"/>
      <c r="B117" s="6"/>
      <c r="C117" s="18"/>
    </row>
    <row r="118" spans="1:3" ht="15.75" customHeight="1">
      <c r="A118" s="21"/>
      <c r="B118" s="24"/>
      <c r="C118" s="22"/>
    </row>
    <row r="119" spans="1:3" ht="15.75" customHeight="1">
      <c r="A119" s="23"/>
      <c r="B119" s="24"/>
      <c r="C119" s="14"/>
    </row>
    <row r="120" spans="1:3" ht="15.75" customHeight="1">
      <c r="A120" s="23"/>
      <c r="B120" s="24"/>
      <c r="C120" s="14"/>
    </row>
    <row r="121" spans="1:3" ht="15.75" customHeight="1">
      <c r="A121" s="21"/>
      <c r="B121" s="13"/>
      <c r="C121" s="22"/>
    </row>
    <row r="122" spans="1:3" ht="15.75" customHeight="1">
      <c r="C122" s="29"/>
    </row>
    <row r="123" spans="1:3" ht="15.75" customHeight="1">
      <c r="C123" s="29"/>
    </row>
    <row r="124" spans="1:3" ht="15.75" customHeight="1">
      <c r="C124" s="29"/>
    </row>
    <row r="125" spans="1:3" ht="15.75" customHeight="1">
      <c r="C125" s="29"/>
    </row>
    <row r="126" spans="1:3" ht="15.75" customHeight="1">
      <c r="C126" s="29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1234</v>
      </c>
      <c r="C2" s="4">
        <f>B2/B5</f>
        <v>0.11140200415274894</v>
      </c>
    </row>
    <row r="3" spans="1:3" ht="15.75" customHeight="1">
      <c r="A3" s="3" t="s">
        <v>4</v>
      </c>
      <c r="B3" s="30">
        <v>628</v>
      </c>
      <c r="C3" s="4">
        <f>B3/B5</f>
        <v>5.6694050735758776E-2</v>
      </c>
    </row>
    <row r="4" spans="1:3" ht="15.75" customHeight="1">
      <c r="A4" s="3" t="s">
        <v>5</v>
      </c>
      <c r="B4" s="30">
        <v>9215</v>
      </c>
      <c r="C4" s="4">
        <f>B4/B5</f>
        <v>0.83190394511149224</v>
      </c>
    </row>
    <row r="5" spans="1:3" ht="15.75" customHeight="1">
      <c r="A5" s="1" t="s">
        <v>6</v>
      </c>
      <c r="B5" s="2">
        <f t="shared" ref="B5:C5" si="0">SUM(B2:B4)</f>
        <v>11077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4129</v>
      </c>
      <c r="C8" s="4">
        <f>B8/B15</f>
        <v>0.3758077728224265</v>
      </c>
    </row>
    <row r="9" spans="1:3" ht="15.75" customHeight="1">
      <c r="A9" s="8" t="s">
        <v>9</v>
      </c>
      <c r="B9" s="30">
        <v>282</v>
      </c>
      <c r="C9" s="4">
        <f>B9/B15</f>
        <v>2.5666697005552016E-2</v>
      </c>
    </row>
    <row r="10" spans="1:3" ht="15.75" customHeight="1">
      <c r="A10" s="8" t="s">
        <v>10</v>
      </c>
      <c r="B10" s="30">
        <v>167</v>
      </c>
      <c r="C10" s="4">
        <f>B10/B15</f>
        <v>1.5199781560025485E-2</v>
      </c>
    </row>
    <row r="11" spans="1:3" ht="15.75" customHeight="1">
      <c r="A11" s="8" t="s">
        <v>11</v>
      </c>
      <c r="B11" s="30">
        <v>414</v>
      </c>
      <c r="C11" s="4">
        <f>B11/B15</f>
        <v>3.7680895603895516E-2</v>
      </c>
    </row>
    <row r="12" spans="1:3" ht="15.75" customHeight="1">
      <c r="A12" s="9" t="s">
        <v>12</v>
      </c>
      <c r="B12" s="30">
        <v>185</v>
      </c>
      <c r="C12" s="4">
        <f>B12/B15</f>
        <v>1.6838081368890506E-2</v>
      </c>
    </row>
    <row r="13" spans="1:3" ht="15.75" customHeight="1">
      <c r="A13" s="3" t="s">
        <v>13</v>
      </c>
      <c r="B13" s="30">
        <v>579</v>
      </c>
      <c r="C13" s="4">
        <f>B13/B15</f>
        <v>5.2698643851824885E-2</v>
      </c>
    </row>
    <row r="14" spans="1:3" ht="15.75" customHeight="1">
      <c r="A14" s="3" t="s">
        <v>14</v>
      </c>
      <c r="B14" s="30">
        <v>5231</v>
      </c>
      <c r="C14" s="4">
        <f>B14/B15</f>
        <v>0.47610812778738509</v>
      </c>
    </row>
    <row r="15" spans="1:3" ht="15.75" customHeight="1">
      <c r="A15" s="1" t="s">
        <v>6</v>
      </c>
      <c r="B15" s="2">
        <f t="shared" ref="B15:C15" si="1">SUM(B8:B14)</f>
        <v>10987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511</v>
      </c>
      <c r="C18" s="4">
        <f>B18/B25</f>
        <v>4.6743505305525061E-2</v>
      </c>
    </row>
    <row r="19" spans="1:3" ht="15.75" customHeight="1">
      <c r="A19" s="3" t="s">
        <v>17</v>
      </c>
      <c r="B19" s="30">
        <v>294</v>
      </c>
      <c r="C19" s="4">
        <f>B19/B25</f>
        <v>2.6893523600439079E-2</v>
      </c>
    </row>
    <row r="20" spans="1:3" ht="15.75" customHeight="1">
      <c r="A20" s="3" t="s">
        <v>18</v>
      </c>
      <c r="B20" s="30">
        <v>2917</v>
      </c>
      <c r="C20" s="4">
        <f>B20/B25</f>
        <v>0.26683132089279182</v>
      </c>
    </row>
    <row r="21" spans="1:3" ht="15.75" customHeight="1">
      <c r="A21" s="3" t="s">
        <v>19</v>
      </c>
      <c r="B21" s="30">
        <v>2504</v>
      </c>
      <c r="C21" s="4">
        <f>B21/B25</f>
        <v>0.22905232345407978</v>
      </c>
    </row>
    <row r="22" spans="1:3" ht="15.75" customHeight="1">
      <c r="A22" s="3" t="s">
        <v>20</v>
      </c>
      <c r="B22" s="30">
        <v>4292</v>
      </c>
      <c r="C22" s="4">
        <f>B22/B25</f>
        <v>0.39260885473838275</v>
      </c>
    </row>
    <row r="23" spans="1:3" ht="15.75" customHeight="1">
      <c r="A23" s="3" t="s">
        <v>21</v>
      </c>
      <c r="B23" s="30">
        <v>117</v>
      </c>
      <c r="C23" s="4">
        <f>B23/B25</f>
        <v>1.0702524698133918E-2</v>
      </c>
    </row>
    <row r="24" spans="1:3" ht="15.75" customHeight="1">
      <c r="A24" s="10" t="s">
        <v>22</v>
      </c>
      <c r="B24" s="31">
        <v>297</v>
      </c>
      <c r="C24" s="11">
        <f>B24/B25</f>
        <v>2.7167947310647641E-2</v>
      </c>
    </row>
    <row r="25" spans="1:3" ht="15.75" customHeight="1">
      <c r="A25" s="1" t="s">
        <v>6</v>
      </c>
      <c r="B25" s="2">
        <f t="shared" ref="B25:C25" si="2">SUM(B18:B24)</f>
        <v>10932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2634</v>
      </c>
      <c r="C28" s="4">
        <f>B28/B31</f>
        <v>0.24619123282549771</v>
      </c>
    </row>
    <row r="29" spans="1:3" ht="15.75" customHeight="1">
      <c r="A29" s="3" t="s">
        <v>25</v>
      </c>
      <c r="B29" s="30">
        <v>3292</v>
      </c>
      <c r="C29" s="4">
        <f>B29/B31</f>
        <v>0.30769230769230771</v>
      </c>
    </row>
    <row r="30" spans="1:3" ht="15.75" customHeight="1">
      <c r="A30" s="3" t="s">
        <v>26</v>
      </c>
      <c r="B30" s="30">
        <v>4773</v>
      </c>
      <c r="C30" s="4">
        <f>B30/B31</f>
        <v>0.44611645948219458</v>
      </c>
    </row>
    <row r="31" spans="1:3" ht="15.75" customHeight="1">
      <c r="A31" s="1" t="s">
        <v>6</v>
      </c>
      <c r="B31" s="2">
        <f t="shared" ref="B31:C31" si="3">SUM(B28:B30)</f>
        <v>10699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6319</v>
      </c>
      <c r="C34" s="4">
        <f>B34/B37</f>
        <v>0.63776746063786838</v>
      </c>
    </row>
    <row r="35" spans="1:3" ht="15.75" customHeight="1">
      <c r="A35" s="3" t="s">
        <v>29</v>
      </c>
      <c r="B35" s="30">
        <v>2438</v>
      </c>
      <c r="C35" s="4">
        <f>B35/B37</f>
        <v>0.24606378683891805</v>
      </c>
    </row>
    <row r="36" spans="1:3" ht="15.75" customHeight="1">
      <c r="A36" s="3" t="s">
        <v>30</v>
      </c>
      <c r="B36" s="30">
        <v>1151</v>
      </c>
      <c r="C36" s="4">
        <f>B36/B37</f>
        <v>0.11616875252321357</v>
      </c>
    </row>
    <row r="37" spans="1:3" ht="15.75" customHeight="1">
      <c r="A37" s="1" t="s">
        <v>6</v>
      </c>
      <c r="B37" s="2">
        <f t="shared" ref="B37:C37" si="4">SUM(B34:B36)</f>
        <v>9908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6837</v>
      </c>
      <c r="C40" s="4">
        <f>B40/B42</f>
        <v>0.67439337147366341</v>
      </c>
    </row>
    <row r="41" spans="1:3" ht="15.75" customHeight="1">
      <c r="A41" s="17" t="s">
        <v>33</v>
      </c>
      <c r="B41" s="32">
        <v>3301</v>
      </c>
      <c r="C41" s="4">
        <f>B41/B42</f>
        <v>0.32560662852633654</v>
      </c>
    </row>
    <row r="42" spans="1:3" ht="15.75" customHeight="1">
      <c r="A42" s="1" t="s">
        <v>6</v>
      </c>
      <c r="B42" s="2">
        <f t="shared" ref="B42:C42" si="5">SUM(B39:B41)</f>
        <v>10138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2855</v>
      </c>
      <c r="C45" s="4">
        <f>B45/B47</f>
        <v>0.28012166405023547</v>
      </c>
    </row>
    <row r="46" spans="1:3" ht="15.75" customHeight="1">
      <c r="A46" s="17" t="s">
        <v>36</v>
      </c>
      <c r="B46" s="32">
        <v>7337</v>
      </c>
      <c r="C46" s="4">
        <f>B46/B47</f>
        <v>0.71987833594976447</v>
      </c>
    </row>
    <row r="47" spans="1:3" ht="15.75" customHeight="1">
      <c r="A47" s="1" t="s">
        <v>6</v>
      </c>
      <c r="B47" s="2">
        <f t="shared" ref="B47:C47" si="6">SUM(B44:B46)</f>
        <v>10192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4199</v>
      </c>
      <c r="C50" s="4">
        <f>B50/B53</f>
        <v>0.42495698815909322</v>
      </c>
    </row>
    <row r="51" spans="1:3" ht="15.75" customHeight="1">
      <c r="A51" s="3" t="s">
        <v>39</v>
      </c>
      <c r="B51" s="30">
        <v>3263</v>
      </c>
      <c r="C51" s="4">
        <f>B51/B53</f>
        <v>0.33022973383260806</v>
      </c>
    </row>
    <row r="52" spans="1:3" ht="15.75" customHeight="1">
      <c r="A52" s="3" t="s">
        <v>40</v>
      </c>
      <c r="B52" s="30">
        <v>2419</v>
      </c>
      <c r="C52" s="4">
        <f>B52/B53</f>
        <v>0.24481327800829875</v>
      </c>
    </row>
    <row r="53" spans="1:3" ht="15.75" customHeight="1">
      <c r="A53" s="1" t="s">
        <v>6</v>
      </c>
      <c r="B53" s="2">
        <f t="shared" ref="B53:C53" si="7">SUM(B50:B52)</f>
        <v>9881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6812</v>
      </c>
      <c r="C56" s="4">
        <f>B56/B58</f>
        <v>0.70678564017431</v>
      </c>
    </row>
    <row r="57" spans="1:3" ht="15.75" customHeight="1">
      <c r="A57" s="17" t="s">
        <v>43</v>
      </c>
      <c r="B57" s="32">
        <v>2826</v>
      </c>
      <c r="C57" s="4">
        <f>B57/B58</f>
        <v>0.29321435982569</v>
      </c>
    </row>
    <row r="58" spans="1:3" ht="15.75" customHeight="1">
      <c r="A58" s="1" t="s">
        <v>6</v>
      </c>
      <c r="B58" s="2">
        <f t="shared" ref="B58:C58" si="8">SUM(B55:B57)</f>
        <v>9638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1185</v>
      </c>
      <c r="C61" s="4">
        <f>B61/B65</f>
        <v>0.12185089974293059</v>
      </c>
    </row>
    <row r="62" spans="1:3" ht="15.75" customHeight="1">
      <c r="A62" s="3" t="s">
        <v>46</v>
      </c>
      <c r="B62" s="30">
        <v>2423</v>
      </c>
      <c r="C62" s="4">
        <f>B62/B65</f>
        <v>0.24915167095115681</v>
      </c>
    </row>
    <row r="63" spans="1:3" ht="15.75" customHeight="1">
      <c r="A63" s="3" t="s">
        <v>47</v>
      </c>
      <c r="B63" s="30">
        <v>1974</v>
      </c>
      <c r="C63" s="4">
        <f>B63/B65</f>
        <v>0.20298200514138817</v>
      </c>
    </row>
    <row r="64" spans="1:3" ht="15.75" customHeight="1">
      <c r="A64" s="3" t="s">
        <v>48</v>
      </c>
      <c r="B64" s="30">
        <v>4143</v>
      </c>
      <c r="C64" s="4">
        <f>B64/B65</f>
        <v>0.42601542416452443</v>
      </c>
    </row>
    <row r="65" spans="1:3" ht="15.75" customHeight="1">
      <c r="A65" s="1" t="s">
        <v>6</v>
      </c>
      <c r="B65" s="2">
        <f t="shared" ref="B65:C65" si="9">SUM(B61:B64)</f>
        <v>9725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69</v>
      </c>
      <c r="B67" s="2" t="s">
        <v>1</v>
      </c>
      <c r="C67" s="7" t="s">
        <v>2</v>
      </c>
    </row>
    <row r="68" spans="1:3" ht="15.75" customHeight="1">
      <c r="A68" s="3" t="s">
        <v>70</v>
      </c>
      <c r="B68" s="30">
        <v>3929</v>
      </c>
      <c r="C68" s="4">
        <f>B68/B71</f>
        <v>0.40618215651814327</v>
      </c>
    </row>
    <row r="69" spans="1:3" ht="15.75" customHeight="1">
      <c r="A69" s="3" t="s">
        <v>71</v>
      </c>
      <c r="B69" s="30">
        <v>3837</v>
      </c>
      <c r="C69" s="4">
        <f>B69/B71</f>
        <v>0.39667114649023055</v>
      </c>
    </row>
    <row r="70" spans="1:3" ht="15.75" customHeight="1">
      <c r="A70" s="3" t="s">
        <v>72</v>
      </c>
      <c r="B70" s="30">
        <v>1907</v>
      </c>
      <c r="C70" s="4">
        <f>B70/B71</f>
        <v>0.19714669699162618</v>
      </c>
    </row>
    <row r="71" spans="1:3" ht="15.75" customHeight="1">
      <c r="A71" s="1" t="s">
        <v>6</v>
      </c>
      <c r="B71" s="2">
        <f t="shared" ref="B71:C71" si="10">SUM(B68:B70)</f>
        <v>9673</v>
      </c>
      <c r="C71" s="7">
        <f t="shared" si="10"/>
        <v>1</v>
      </c>
    </row>
    <row r="72" spans="1:3" ht="15.75" customHeight="1">
      <c r="A72" s="6"/>
      <c r="B72" s="6"/>
      <c r="C72" s="18"/>
    </row>
    <row r="73" spans="1:3" ht="15.75" customHeight="1">
      <c r="A73" s="1" t="s">
        <v>681</v>
      </c>
      <c r="B73" s="2" t="s">
        <v>1</v>
      </c>
      <c r="C73" s="7" t="s">
        <v>2</v>
      </c>
    </row>
    <row r="74" spans="1:3" ht="15.75" customHeight="1">
      <c r="A74" s="3" t="s">
        <v>682</v>
      </c>
      <c r="B74" s="30">
        <v>1615</v>
      </c>
      <c r="C74" s="4">
        <f>B74/B77</f>
        <v>0.15034444237572148</v>
      </c>
    </row>
    <row r="75" spans="1:3" ht="15.75" customHeight="1">
      <c r="A75" s="3" t="s">
        <v>683</v>
      </c>
      <c r="B75" s="30">
        <v>5401</v>
      </c>
      <c r="C75" s="4">
        <f>B75/B77</f>
        <v>0.50279277601936323</v>
      </c>
    </row>
    <row r="76" spans="1:3" ht="15.75" customHeight="1">
      <c r="A76" s="3" t="s">
        <v>684</v>
      </c>
      <c r="B76" s="30">
        <v>3726</v>
      </c>
      <c r="C76" s="4">
        <f>B76/B77</f>
        <v>0.34686278160491529</v>
      </c>
    </row>
    <row r="77" spans="1:3" ht="15.75" customHeight="1">
      <c r="A77" s="1" t="s">
        <v>6</v>
      </c>
      <c r="B77" s="2">
        <f t="shared" ref="B77:C77" si="11">SUM(B74:B76)</f>
        <v>10742</v>
      </c>
      <c r="C77" s="7">
        <f t="shared" si="11"/>
        <v>1</v>
      </c>
    </row>
    <row r="78" spans="1:3" ht="15.75" customHeight="1">
      <c r="A78" s="6"/>
      <c r="B78" s="6"/>
      <c r="C78" s="18"/>
    </row>
    <row r="79" spans="1:3" ht="15.75" customHeight="1">
      <c r="A79" s="1" t="s">
        <v>685</v>
      </c>
      <c r="B79" s="2" t="s">
        <v>1</v>
      </c>
      <c r="C79" s="7" t="s">
        <v>2</v>
      </c>
    </row>
    <row r="80" spans="1:3" ht="15.75" customHeight="1">
      <c r="A80" s="3" t="s">
        <v>686</v>
      </c>
      <c r="B80" s="30">
        <v>497</v>
      </c>
      <c r="C80" s="4">
        <f>B80/B83</f>
        <v>0.15807888040712467</v>
      </c>
    </row>
    <row r="81" spans="1:3" ht="15.75" customHeight="1">
      <c r="A81" s="3" t="s">
        <v>687</v>
      </c>
      <c r="B81" s="30">
        <v>553</v>
      </c>
      <c r="C81" s="4">
        <f>B81/B83</f>
        <v>0.17589058524173029</v>
      </c>
    </row>
    <row r="82" spans="1:3" ht="15.75" customHeight="1">
      <c r="A82" s="3" t="s">
        <v>688</v>
      </c>
      <c r="B82" s="30">
        <v>2094</v>
      </c>
      <c r="C82" s="4">
        <f>B82/B83</f>
        <v>0.66603053435114501</v>
      </c>
    </row>
    <row r="83" spans="1:3" ht="15.75" customHeight="1">
      <c r="A83" s="1" t="s">
        <v>6</v>
      </c>
      <c r="B83" s="2">
        <f t="shared" ref="B83:C83" si="12">SUM(B80:B82)</f>
        <v>3144</v>
      </c>
      <c r="C83" s="7">
        <f t="shared" si="12"/>
        <v>1</v>
      </c>
    </row>
    <row r="84" spans="1:3" ht="15.75" customHeight="1">
      <c r="A84" s="6"/>
      <c r="B84" s="6"/>
      <c r="C84" s="18"/>
    </row>
    <row r="85" spans="1:3" ht="15.75" customHeight="1">
      <c r="A85" s="1" t="s">
        <v>689</v>
      </c>
      <c r="B85" s="2" t="s">
        <v>1</v>
      </c>
      <c r="C85" s="7" t="s">
        <v>2</v>
      </c>
    </row>
    <row r="86" spans="1:3" ht="15.75" customHeight="1">
      <c r="A86" s="3" t="s">
        <v>690</v>
      </c>
      <c r="B86" s="30">
        <v>675</v>
      </c>
      <c r="C86" s="4">
        <f>B86/B91</f>
        <v>7.1854375133063655E-2</v>
      </c>
    </row>
    <row r="87" spans="1:3" ht="15.75" customHeight="1">
      <c r="A87" s="3" t="s">
        <v>691</v>
      </c>
      <c r="B87" s="30">
        <v>1481</v>
      </c>
      <c r="C87" s="4">
        <f>B87/B91</f>
        <v>0.15765382158824781</v>
      </c>
    </row>
    <row r="88" spans="1:3" ht="15.75" customHeight="1">
      <c r="A88" s="3" t="s">
        <v>692</v>
      </c>
      <c r="B88" s="30">
        <v>521</v>
      </c>
      <c r="C88" s="4">
        <f>B88/B91</f>
        <v>5.5460932510112838E-2</v>
      </c>
    </row>
    <row r="89" spans="1:3" ht="15.75" customHeight="1">
      <c r="A89" s="3" t="s">
        <v>693</v>
      </c>
      <c r="B89" s="30">
        <v>1462</v>
      </c>
      <c r="C89" s="4">
        <f>B89/B91</f>
        <v>0.15563125399190972</v>
      </c>
    </row>
    <row r="90" spans="1:3" ht="15.75" customHeight="1">
      <c r="A90" s="3" t="s">
        <v>684</v>
      </c>
      <c r="B90" s="64">
        <v>5255</v>
      </c>
      <c r="C90" s="4">
        <f>B90/B91</f>
        <v>0.55939961677666594</v>
      </c>
    </row>
    <row r="91" spans="1:3" ht="15.75" customHeight="1">
      <c r="A91" s="1" t="s">
        <v>6</v>
      </c>
      <c r="B91" s="2">
        <f t="shared" ref="B91:C91" si="13">SUM(B86:B90)</f>
        <v>9394</v>
      </c>
      <c r="C91" s="7">
        <f t="shared" si="13"/>
        <v>1</v>
      </c>
    </row>
    <row r="92" spans="1:3" ht="15.75" customHeight="1">
      <c r="A92" s="6"/>
      <c r="B92" s="6"/>
      <c r="C92" s="18"/>
    </row>
    <row r="93" spans="1:3" ht="15.75" customHeight="1">
      <c r="A93" s="1" t="s">
        <v>694</v>
      </c>
      <c r="B93" s="2" t="s">
        <v>1</v>
      </c>
      <c r="C93" s="7" t="s">
        <v>2</v>
      </c>
    </row>
    <row r="94" spans="1:3" ht="15.75" customHeight="1">
      <c r="A94" s="3" t="s">
        <v>695</v>
      </c>
      <c r="B94" s="30">
        <v>1885</v>
      </c>
      <c r="C94" s="4">
        <f>B94/B97</f>
        <v>0.21369459244983563</v>
      </c>
    </row>
    <row r="95" spans="1:3" ht="15.75" customHeight="1">
      <c r="A95" s="3" t="s">
        <v>696</v>
      </c>
      <c r="B95" s="30">
        <v>5046</v>
      </c>
      <c r="C95" s="4">
        <f>B95/B97</f>
        <v>0.57204398594263683</v>
      </c>
    </row>
    <row r="96" spans="1:3" ht="15.75" customHeight="1">
      <c r="A96" s="3" t="s">
        <v>697</v>
      </c>
      <c r="B96" s="30">
        <v>1890</v>
      </c>
      <c r="C96" s="4">
        <f>B96/B97</f>
        <v>0.21426142160752748</v>
      </c>
    </row>
    <row r="97" spans="1:3" ht="15.75" customHeight="1">
      <c r="A97" s="1" t="s">
        <v>6</v>
      </c>
      <c r="B97" s="2">
        <f t="shared" ref="B97:C97" si="14">SUM(B94:B96)</f>
        <v>8821</v>
      </c>
      <c r="C97" s="7">
        <f t="shared" si="14"/>
        <v>0.99999999999999989</v>
      </c>
    </row>
    <row r="98" spans="1:3" ht="15.75" customHeight="1">
      <c r="A98" s="6"/>
      <c r="B98" s="6"/>
      <c r="C98" s="18"/>
    </row>
    <row r="99" spans="1:3" ht="15.75" customHeight="1">
      <c r="A99" s="1" t="s">
        <v>698</v>
      </c>
      <c r="B99" s="15" t="s">
        <v>1</v>
      </c>
      <c r="C99" s="19" t="s">
        <v>2</v>
      </c>
    </row>
    <row r="100" spans="1:3" ht="15.75" customHeight="1">
      <c r="A100" s="17" t="s">
        <v>699</v>
      </c>
      <c r="B100" s="32">
        <v>7838</v>
      </c>
      <c r="C100" s="4">
        <f>B100/B102</f>
        <v>0.84415724286483573</v>
      </c>
    </row>
    <row r="101" spans="1:3" ht="15.75" customHeight="1">
      <c r="A101" s="17" t="s">
        <v>700</v>
      </c>
      <c r="B101" s="32">
        <v>1447</v>
      </c>
      <c r="C101" s="4">
        <f>B101/B102</f>
        <v>0.15584275713516424</v>
      </c>
    </row>
    <row r="102" spans="1:3" ht="15.75" customHeight="1">
      <c r="A102" s="1" t="s">
        <v>6</v>
      </c>
      <c r="B102" s="2">
        <f t="shared" ref="B102:C102" si="15">SUM(B99:B101)</f>
        <v>9285</v>
      </c>
      <c r="C102" s="7">
        <f t="shared" si="15"/>
        <v>1</v>
      </c>
    </row>
    <row r="103" spans="1:3" ht="15.75" customHeight="1">
      <c r="A103" s="6"/>
      <c r="B103" s="6"/>
      <c r="C103" s="18"/>
    </row>
    <row r="104" spans="1:3" ht="15.75" customHeight="1">
      <c r="A104" s="1" t="s">
        <v>701</v>
      </c>
      <c r="B104" s="15" t="s">
        <v>1</v>
      </c>
      <c r="C104" s="19" t="s">
        <v>2</v>
      </c>
    </row>
    <row r="105" spans="1:3" ht="15.75" customHeight="1">
      <c r="A105" s="17" t="s">
        <v>702</v>
      </c>
      <c r="B105" s="32">
        <v>3908</v>
      </c>
      <c r="C105" s="4">
        <f>B105/B107</f>
        <v>0.46707302497908448</v>
      </c>
    </row>
    <row r="106" spans="1:3" ht="15.75" customHeight="1">
      <c r="A106" s="17" t="s">
        <v>703</v>
      </c>
      <c r="B106" s="32">
        <v>4459</v>
      </c>
      <c r="C106" s="4">
        <f>B106/B107</f>
        <v>0.53292697502091546</v>
      </c>
    </row>
    <row r="107" spans="1:3" ht="15.75" customHeight="1">
      <c r="A107" s="1" t="s">
        <v>6</v>
      </c>
      <c r="B107" s="2">
        <f t="shared" ref="B107:C107" si="16">SUM(B104:B106)</f>
        <v>8367</v>
      </c>
      <c r="C107" s="7">
        <f t="shared" si="16"/>
        <v>1</v>
      </c>
    </row>
    <row r="108" spans="1:3" ht="15.75" customHeight="1">
      <c r="A108" s="6"/>
      <c r="B108" s="6"/>
      <c r="C108" s="18"/>
    </row>
    <row r="109" spans="1:3" ht="15.75" customHeight="1">
      <c r="A109" s="65" t="s">
        <v>704</v>
      </c>
      <c r="B109" s="15" t="s">
        <v>1</v>
      </c>
      <c r="C109" s="19" t="s">
        <v>2</v>
      </c>
    </row>
    <row r="110" spans="1:3" ht="15.75" customHeight="1">
      <c r="A110" s="17" t="s">
        <v>705</v>
      </c>
      <c r="B110" s="20"/>
      <c r="C110" s="4" t="e">
        <f>B110/B112</f>
        <v>#DIV/0!</v>
      </c>
    </row>
    <row r="111" spans="1:3" ht="15.75" customHeight="1">
      <c r="A111" s="17" t="s">
        <v>691</v>
      </c>
      <c r="B111" s="20"/>
      <c r="C111" s="4" t="e">
        <f>B111/B112</f>
        <v>#DIV/0!</v>
      </c>
    </row>
    <row r="112" spans="1:3" ht="15.75" customHeight="1">
      <c r="A112" s="1" t="s">
        <v>6</v>
      </c>
      <c r="B112" s="2">
        <f t="shared" ref="B112:C112" si="17">SUM(B109:B111)</f>
        <v>0</v>
      </c>
      <c r="C112" s="7" t="e">
        <f t="shared" si="17"/>
        <v>#DIV/0!</v>
      </c>
    </row>
    <row r="113" spans="1:3" ht="15.75" customHeight="1">
      <c r="A113" s="6"/>
      <c r="B113" s="6"/>
      <c r="C113" s="18"/>
    </row>
    <row r="114" spans="1:3" ht="15.75" customHeight="1">
      <c r="A114" s="21"/>
      <c r="B114" s="24"/>
      <c r="C114" s="22"/>
    </row>
    <row r="115" spans="1:3" ht="15.75" customHeight="1">
      <c r="A115" s="23"/>
      <c r="B115" s="24"/>
      <c r="C115" s="14"/>
    </row>
    <row r="116" spans="1:3" ht="15.75" customHeight="1">
      <c r="A116" s="23"/>
      <c r="B116" s="24"/>
      <c r="C116" s="14"/>
    </row>
    <row r="117" spans="1:3" ht="15.75" customHeight="1">
      <c r="A117" s="21"/>
      <c r="B117" s="13"/>
      <c r="C117" s="22"/>
    </row>
    <row r="118" spans="1:3" ht="15.75" customHeight="1">
      <c r="A118" s="6"/>
      <c r="B118" s="6"/>
      <c r="C118" s="18"/>
    </row>
    <row r="119" spans="1:3" ht="15.75" customHeight="1">
      <c r="A119" s="21"/>
      <c r="B119" s="24"/>
      <c r="C119" s="22"/>
    </row>
    <row r="120" spans="1:3" ht="15.75" customHeight="1">
      <c r="A120" s="23"/>
      <c r="B120" s="24"/>
      <c r="C120" s="14"/>
    </row>
    <row r="121" spans="1:3" ht="15.75" customHeight="1">
      <c r="A121" s="23"/>
      <c r="B121" s="24"/>
      <c r="C121" s="14"/>
    </row>
    <row r="122" spans="1:3" ht="15.75" customHeight="1">
      <c r="A122" s="21"/>
      <c r="B122" s="13"/>
      <c r="C122" s="22"/>
    </row>
    <row r="123" spans="1:3" ht="15.75" customHeight="1">
      <c r="C123" s="29"/>
    </row>
    <row r="124" spans="1:3" ht="15.75" customHeight="1">
      <c r="C124" s="29"/>
    </row>
    <row r="125" spans="1:3" ht="15.75" customHeight="1">
      <c r="C125" s="29"/>
    </row>
    <row r="126" spans="1:3" ht="15.75" customHeight="1">
      <c r="C126" s="29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20</v>
      </c>
      <c r="C2" s="4">
        <f>B2/B5</f>
        <v>3.7453183520599252E-2</v>
      </c>
    </row>
    <row r="3" spans="1:3" ht="15.75" customHeight="1">
      <c r="A3" s="3" t="s">
        <v>4</v>
      </c>
      <c r="B3" s="30">
        <v>12</v>
      </c>
      <c r="C3" s="4">
        <f>B3/B5</f>
        <v>2.247191011235955E-2</v>
      </c>
    </row>
    <row r="4" spans="1:3" ht="15.75" customHeight="1">
      <c r="A4" s="3" t="s">
        <v>5</v>
      </c>
      <c r="B4" s="30">
        <v>502</v>
      </c>
      <c r="C4" s="4">
        <f>B4/B5</f>
        <v>0.94007490636704116</v>
      </c>
    </row>
    <row r="5" spans="1:3" ht="15.75" customHeight="1">
      <c r="A5" s="1" t="s">
        <v>6</v>
      </c>
      <c r="B5" s="2">
        <f t="shared" ref="B5:C5" si="0">SUM(B2:B4)</f>
        <v>534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140</v>
      </c>
      <c r="C8" s="4">
        <f>B8/B15</f>
        <v>0.25735294117647056</v>
      </c>
    </row>
    <row r="9" spans="1:3" ht="15.75" customHeight="1">
      <c r="A9" s="8" t="s">
        <v>9</v>
      </c>
      <c r="B9" s="30">
        <v>5</v>
      </c>
      <c r="C9" s="4">
        <f>B9/B15</f>
        <v>9.1911764705882356E-3</v>
      </c>
    </row>
    <row r="10" spans="1:3" ht="15.75" customHeight="1">
      <c r="A10" s="8" t="s">
        <v>10</v>
      </c>
      <c r="B10" s="30">
        <v>5</v>
      </c>
      <c r="C10" s="4">
        <f>B10/B15</f>
        <v>9.1911764705882356E-3</v>
      </c>
    </row>
    <row r="11" spans="1:3" ht="15.75" customHeight="1">
      <c r="A11" s="8" t="s">
        <v>11</v>
      </c>
      <c r="B11" s="30">
        <v>287</v>
      </c>
      <c r="C11" s="4">
        <f>B11/B15</f>
        <v>0.52757352941176472</v>
      </c>
    </row>
    <row r="12" spans="1:3" ht="15.75" customHeight="1">
      <c r="A12" s="9" t="s">
        <v>12</v>
      </c>
      <c r="B12" s="30">
        <v>21</v>
      </c>
      <c r="C12" s="4">
        <f>B12/B15</f>
        <v>3.860294117647059E-2</v>
      </c>
    </row>
    <row r="13" spans="1:3" ht="15.75" customHeight="1">
      <c r="A13" s="3" t="s">
        <v>13</v>
      </c>
      <c r="B13" s="30">
        <v>7</v>
      </c>
      <c r="C13" s="4">
        <f>B13/B15</f>
        <v>1.2867647058823529E-2</v>
      </c>
    </row>
    <row r="14" spans="1:3" ht="15.75" customHeight="1">
      <c r="A14" s="3" t="s">
        <v>14</v>
      </c>
      <c r="B14" s="30">
        <v>79</v>
      </c>
      <c r="C14" s="4">
        <f>B14/B15</f>
        <v>0.14522058823529413</v>
      </c>
    </row>
    <row r="15" spans="1:3" ht="15.75" customHeight="1">
      <c r="A15" s="1" t="s">
        <v>6</v>
      </c>
      <c r="B15" s="2">
        <f t="shared" ref="B15:C15" si="1">SUM(B8:B14)</f>
        <v>544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12</v>
      </c>
      <c r="C18" s="4">
        <f>B18/B25</f>
        <v>2.2140221402214021E-2</v>
      </c>
    </row>
    <row r="19" spans="1:3" ht="15.75" customHeight="1">
      <c r="A19" s="3" t="s">
        <v>17</v>
      </c>
      <c r="B19" s="30">
        <v>8</v>
      </c>
      <c r="C19" s="4">
        <f>B19/B25</f>
        <v>1.4760147601476014E-2</v>
      </c>
    </row>
    <row r="20" spans="1:3" ht="15.75" customHeight="1">
      <c r="A20" s="3" t="s">
        <v>18</v>
      </c>
      <c r="B20" s="30">
        <v>92</v>
      </c>
      <c r="C20" s="4">
        <f>B20/B25</f>
        <v>0.16974169741697417</v>
      </c>
    </row>
    <row r="21" spans="1:3" ht="15.75" customHeight="1">
      <c r="A21" s="3" t="s">
        <v>19</v>
      </c>
      <c r="B21" s="30">
        <v>199</v>
      </c>
      <c r="C21" s="4">
        <f>B21/B25</f>
        <v>0.36715867158671589</v>
      </c>
    </row>
    <row r="22" spans="1:3" ht="15.75" customHeight="1">
      <c r="A22" s="3" t="s">
        <v>20</v>
      </c>
      <c r="B22" s="30">
        <v>215</v>
      </c>
      <c r="C22" s="4">
        <f>B22/B25</f>
        <v>0.39667896678966791</v>
      </c>
    </row>
    <row r="23" spans="1:3" ht="15.75" customHeight="1">
      <c r="A23" s="3" t="s">
        <v>21</v>
      </c>
      <c r="B23" s="30">
        <v>5</v>
      </c>
      <c r="C23" s="4">
        <f>B23/B25</f>
        <v>9.2250922509225092E-3</v>
      </c>
    </row>
    <row r="24" spans="1:3" ht="15.75" customHeight="1">
      <c r="A24" s="10" t="s">
        <v>22</v>
      </c>
      <c r="B24" s="31">
        <v>11</v>
      </c>
      <c r="C24" s="11">
        <f>B24/B25</f>
        <v>2.0295202952029519E-2</v>
      </c>
    </row>
    <row r="25" spans="1:3" ht="15.75" customHeight="1">
      <c r="A25" s="1" t="s">
        <v>6</v>
      </c>
      <c r="B25" s="2">
        <f t="shared" ref="B25:C25" si="2">SUM(B18:B24)</f>
        <v>542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121</v>
      </c>
      <c r="C28" s="4">
        <f>B28/B31</f>
        <v>0.23091603053435114</v>
      </c>
    </row>
    <row r="29" spans="1:3" ht="15.75" customHeight="1">
      <c r="A29" s="3" t="s">
        <v>25</v>
      </c>
      <c r="B29" s="30">
        <v>143</v>
      </c>
      <c r="C29" s="4">
        <f>B29/B31</f>
        <v>0.27290076335877861</v>
      </c>
    </row>
    <row r="30" spans="1:3" ht="15.75" customHeight="1">
      <c r="A30" s="3" t="s">
        <v>26</v>
      </c>
      <c r="B30" s="30">
        <v>260</v>
      </c>
      <c r="C30" s="4">
        <f>B30/B31</f>
        <v>0.49618320610687022</v>
      </c>
    </row>
    <row r="31" spans="1:3" ht="15.75" customHeight="1">
      <c r="A31" s="1" t="s">
        <v>6</v>
      </c>
      <c r="B31" s="2">
        <f t="shared" ref="B31:C31" si="3">SUM(B28:B30)</f>
        <v>524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401</v>
      </c>
      <c r="C34" s="4">
        <f>B34/B37</f>
        <v>0.7940594059405941</v>
      </c>
    </row>
    <row r="35" spans="1:3" ht="15.75" customHeight="1">
      <c r="A35" s="3" t="s">
        <v>29</v>
      </c>
      <c r="B35" s="30">
        <v>76</v>
      </c>
      <c r="C35" s="4">
        <f>B35/B37</f>
        <v>0.15049504950495049</v>
      </c>
    </row>
    <row r="36" spans="1:3" ht="15.75" customHeight="1">
      <c r="A36" s="3" t="s">
        <v>30</v>
      </c>
      <c r="B36" s="30">
        <v>28</v>
      </c>
      <c r="C36" s="4">
        <f>B36/B37</f>
        <v>5.5445544554455446E-2</v>
      </c>
    </row>
    <row r="37" spans="1:3" ht="15.75" customHeight="1">
      <c r="A37" s="1" t="s">
        <v>6</v>
      </c>
      <c r="B37" s="2">
        <f t="shared" ref="B37:C37" si="4">SUM(B34:B36)</f>
        <v>505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423</v>
      </c>
      <c r="C40" s="4">
        <f>B40/B42</f>
        <v>0.81502890173410403</v>
      </c>
    </row>
    <row r="41" spans="1:3" ht="15.75" customHeight="1">
      <c r="A41" s="17" t="s">
        <v>33</v>
      </c>
      <c r="B41" s="32">
        <v>96</v>
      </c>
      <c r="C41" s="4">
        <f>B41/B42</f>
        <v>0.18497109826589594</v>
      </c>
    </row>
    <row r="42" spans="1:3" ht="15.75" customHeight="1">
      <c r="A42" s="1" t="s">
        <v>6</v>
      </c>
      <c r="B42" s="2">
        <f t="shared" ref="B42:C42" si="5">SUM(B39:B41)</f>
        <v>519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176</v>
      </c>
      <c r="C45" s="4">
        <f>B45/B47</f>
        <v>0.35129740518962077</v>
      </c>
    </row>
    <row r="46" spans="1:3" ht="15.75" customHeight="1">
      <c r="A46" s="17" t="s">
        <v>36</v>
      </c>
      <c r="B46" s="32">
        <v>325</v>
      </c>
      <c r="C46" s="4">
        <f>B46/B47</f>
        <v>0.64870259481037928</v>
      </c>
    </row>
    <row r="47" spans="1:3" ht="15.75" customHeight="1">
      <c r="A47" s="1" t="s">
        <v>6</v>
      </c>
      <c r="B47" s="2">
        <f t="shared" ref="B47:C47" si="6">SUM(B44:B46)</f>
        <v>501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176</v>
      </c>
      <c r="C50" s="4">
        <f>B50/B53</f>
        <v>0.35059760956175301</v>
      </c>
    </row>
    <row r="51" spans="1:3" ht="15.75" customHeight="1">
      <c r="A51" s="3" t="s">
        <v>39</v>
      </c>
      <c r="B51" s="30">
        <v>173</v>
      </c>
      <c r="C51" s="4">
        <f>B51/B53</f>
        <v>0.34462151394422313</v>
      </c>
    </row>
    <row r="52" spans="1:3" ht="15.75" customHeight="1">
      <c r="A52" s="3" t="s">
        <v>40</v>
      </c>
      <c r="B52" s="30">
        <v>153</v>
      </c>
      <c r="C52" s="4">
        <f>B52/B53</f>
        <v>0.30478087649402391</v>
      </c>
    </row>
    <row r="53" spans="1:3" ht="15.75" customHeight="1">
      <c r="A53" s="1" t="s">
        <v>6</v>
      </c>
      <c r="B53" s="2">
        <f t="shared" ref="B53:C53" si="7">SUM(B50:B52)</f>
        <v>502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354</v>
      </c>
      <c r="C56" s="4">
        <f>B56/B58</f>
        <v>0.74683544303797467</v>
      </c>
    </row>
    <row r="57" spans="1:3" ht="15.75" customHeight="1">
      <c r="A57" s="17" t="s">
        <v>43</v>
      </c>
      <c r="B57" s="32">
        <v>120</v>
      </c>
      <c r="C57" s="4">
        <f>B57/B58</f>
        <v>0.25316455696202533</v>
      </c>
    </row>
    <row r="58" spans="1:3" ht="15.75" customHeight="1">
      <c r="A58" s="1" t="s">
        <v>6</v>
      </c>
      <c r="B58" s="2">
        <f t="shared" ref="B58:C58" si="8">SUM(B55:B57)</f>
        <v>474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50</v>
      </c>
      <c r="C61" s="4">
        <f>B61/B65</f>
        <v>0.10183299389002037</v>
      </c>
    </row>
    <row r="62" spans="1:3" ht="15.75" customHeight="1">
      <c r="A62" s="3" t="s">
        <v>46</v>
      </c>
      <c r="B62" s="30">
        <v>114</v>
      </c>
      <c r="C62" s="4">
        <f>B62/B65</f>
        <v>0.23217922606924643</v>
      </c>
    </row>
    <row r="63" spans="1:3" ht="15.75" customHeight="1">
      <c r="A63" s="3" t="s">
        <v>47</v>
      </c>
      <c r="B63" s="30">
        <v>89</v>
      </c>
      <c r="C63" s="4">
        <f>B63/B65</f>
        <v>0.18126272912423624</v>
      </c>
    </row>
    <row r="64" spans="1:3" ht="15.75" customHeight="1">
      <c r="A64" s="3" t="s">
        <v>48</v>
      </c>
      <c r="B64" s="30">
        <v>238</v>
      </c>
      <c r="C64" s="4">
        <f>B64/B65</f>
        <v>0.48472505091649692</v>
      </c>
    </row>
    <row r="65" spans="1:3" ht="15.75" customHeight="1">
      <c r="A65" s="1" t="s">
        <v>6</v>
      </c>
      <c r="B65" s="2">
        <f t="shared" ref="B65:C65" si="9">SUM(B61:B64)</f>
        <v>491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C77" s="29"/>
    </row>
    <row r="78" spans="1:3" ht="15.75" customHeight="1">
      <c r="C78" s="29"/>
    </row>
    <row r="79" spans="1:3" ht="15.75" customHeight="1">
      <c r="C79" s="29"/>
    </row>
    <row r="80" spans="1:3" ht="15.75" customHeight="1">
      <c r="C80" s="29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23</v>
      </c>
      <c r="C2" s="4">
        <f>B2/B5</f>
        <v>5.3864168618266976E-2</v>
      </c>
    </row>
    <row r="3" spans="1:3" ht="15.75" customHeight="1">
      <c r="A3" s="3" t="s">
        <v>4</v>
      </c>
      <c r="B3" s="30">
        <v>17</v>
      </c>
      <c r="C3" s="4">
        <f>B3/B5</f>
        <v>3.9812646370023422E-2</v>
      </c>
    </row>
    <row r="4" spans="1:3" ht="15.75" customHeight="1">
      <c r="A4" s="3" t="s">
        <v>5</v>
      </c>
      <c r="B4" s="30">
        <v>387</v>
      </c>
      <c r="C4" s="4">
        <f>B4/B5</f>
        <v>0.90632318501170961</v>
      </c>
    </row>
    <row r="5" spans="1:3" ht="15.75" customHeight="1">
      <c r="A5" s="1" t="s">
        <v>6</v>
      </c>
      <c r="B5" s="2">
        <f t="shared" ref="B5:C5" si="0">SUM(B2:B4)</f>
        <v>427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163</v>
      </c>
      <c r="C8" s="4">
        <f>B8/B15</f>
        <v>0.38717339667458434</v>
      </c>
    </row>
    <row r="9" spans="1:3" ht="15.75" customHeight="1">
      <c r="A9" s="8" t="s">
        <v>9</v>
      </c>
      <c r="B9" s="30">
        <v>11</v>
      </c>
      <c r="C9" s="4">
        <f>B9/B15</f>
        <v>2.6128266033254157E-2</v>
      </c>
    </row>
    <row r="10" spans="1:3" ht="15.75" customHeight="1">
      <c r="A10" s="8" t="s">
        <v>10</v>
      </c>
      <c r="B10" s="30">
        <v>8</v>
      </c>
      <c r="C10" s="4">
        <f>B10/B15</f>
        <v>1.9002375296912115E-2</v>
      </c>
    </row>
    <row r="11" spans="1:3" ht="15.75" customHeight="1">
      <c r="A11" s="8" t="s">
        <v>11</v>
      </c>
      <c r="B11" s="30">
        <v>48</v>
      </c>
      <c r="C11" s="4">
        <f>B11/B15</f>
        <v>0.11401425178147269</v>
      </c>
    </row>
    <row r="12" spans="1:3" ht="15.75" customHeight="1">
      <c r="A12" s="9" t="s">
        <v>12</v>
      </c>
      <c r="B12" s="30">
        <v>23</v>
      </c>
      <c r="C12" s="4">
        <f>B12/B15</f>
        <v>5.4631828978622329E-2</v>
      </c>
    </row>
    <row r="13" spans="1:3" ht="15.75" customHeight="1">
      <c r="A13" s="3" t="s">
        <v>13</v>
      </c>
      <c r="B13" s="30">
        <v>12</v>
      </c>
      <c r="C13" s="4">
        <f>B13/B15</f>
        <v>2.8503562945368172E-2</v>
      </c>
    </row>
    <row r="14" spans="1:3" ht="15.75" customHeight="1">
      <c r="A14" s="3" t="s">
        <v>14</v>
      </c>
      <c r="B14" s="30">
        <v>156</v>
      </c>
      <c r="C14" s="4">
        <f>B14/B15</f>
        <v>0.37054631828978624</v>
      </c>
    </row>
    <row r="15" spans="1:3" ht="15.75" customHeight="1">
      <c r="A15" s="1" t="s">
        <v>6</v>
      </c>
      <c r="B15" s="2">
        <f t="shared" ref="B15:C15" si="1">SUM(B8:B14)</f>
        <v>421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8</v>
      </c>
      <c r="C18" s="4">
        <f>B18/B25</f>
        <v>1.8957345971563982E-2</v>
      </c>
    </row>
    <row r="19" spans="1:3" ht="15.75" customHeight="1">
      <c r="A19" s="3" t="s">
        <v>17</v>
      </c>
      <c r="B19" s="30">
        <v>3</v>
      </c>
      <c r="C19" s="4">
        <f>B19/B25</f>
        <v>7.1090047393364926E-3</v>
      </c>
    </row>
    <row r="20" spans="1:3" ht="15.75" customHeight="1">
      <c r="A20" s="3" t="s">
        <v>18</v>
      </c>
      <c r="B20" s="30">
        <v>81</v>
      </c>
      <c r="C20" s="4">
        <f>B20/B25</f>
        <v>0.19194312796208532</v>
      </c>
    </row>
    <row r="21" spans="1:3" ht="15.75" customHeight="1">
      <c r="A21" s="3" t="s">
        <v>19</v>
      </c>
      <c r="B21" s="30">
        <v>127</v>
      </c>
      <c r="C21" s="4">
        <f>B21/B25</f>
        <v>0.3009478672985782</v>
      </c>
    </row>
    <row r="22" spans="1:3" ht="15.75" customHeight="1">
      <c r="A22" s="3" t="s">
        <v>20</v>
      </c>
      <c r="B22" s="30">
        <v>185</v>
      </c>
      <c r="C22" s="4">
        <f>B22/B25</f>
        <v>0.43838862559241704</v>
      </c>
    </row>
    <row r="23" spans="1:3" ht="15.75" customHeight="1">
      <c r="A23" s="3" t="s">
        <v>21</v>
      </c>
      <c r="B23" s="30">
        <v>4</v>
      </c>
      <c r="C23" s="4">
        <f>B23/B25</f>
        <v>9.4786729857819912E-3</v>
      </c>
    </row>
    <row r="24" spans="1:3" ht="15.75" customHeight="1">
      <c r="A24" s="10" t="s">
        <v>22</v>
      </c>
      <c r="B24" s="31">
        <v>14</v>
      </c>
      <c r="C24" s="11">
        <f>B24/B25</f>
        <v>3.3175355450236969E-2</v>
      </c>
    </row>
    <row r="25" spans="1:3" ht="15.75" customHeight="1">
      <c r="A25" s="1" t="s">
        <v>6</v>
      </c>
      <c r="B25" s="2">
        <f t="shared" ref="B25:C25" si="2">SUM(B18:B24)</f>
        <v>422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79</v>
      </c>
      <c r="C28" s="4">
        <f>B28/B31</f>
        <v>0.18990384615384615</v>
      </c>
    </row>
    <row r="29" spans="1:3" ht="15.75" customHeight="1">
      <c r="A29" s="3" t="s">
        <v>25</v>
      </c>
      <c r="B29" s="30">
        <v>153</v>
      </c>
      <c r="C29" s="4">
        <f>B29/B31</f>
        <v>0.36778846153846156</v>
      </c>
    </row>
    <row r="30" spans="1:3" ht="15.75" customHeight="1">
      <c r="A30" s="3" t="s">
        <v>26</v>
      </c>
      <c r="B30" s="30">
        <v>184</v>
      </c>
      <c r="C30" s="4">
        <f>B30/B31</f>
        <v>0.44230769230769229</v>
      </c>
    </row>
    <row r="31" spans="1:3" ht="15.75" customHeight="1">
      <c r="A31" s="1" t="s">
        <v>6</v>
      </c>
      <c r="B31" s="2">
        <f t="shared" ref="B31:C31" si="3">SUM(B28:B30)</f>
        <v>416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318</v>
      </c>
      <c r="C34" s="4">
        <f>B34/B37</f>
        <v>0.77750611246943768</v>
      </c>
    </row>
    <row r="35" spans="1:3" ht="15.75" customHeight="1">
      <c r="A35" s="3" t="s">
        <v>29</v>
      </c>
      <c r="B35" s="30">
        <v>55</v>
      </c>
      <c r="C35" s="4">
        <f>B35/B37</f>
        <v>0.13447432762836187</v>
      </c>
    </row>
    <row r="36" spans="1:3" ht="15.75" customHeight="1">
      <c r="A36" s="3" t="s">
        <v>30</v>
      </c>
      <c r="B36" s="30">
        <v>36</v>
      </c>
      <c r="C36" s="4">
        <f>B36/B37</f>
        <v>8.8019559902200492E-2</v>
      </c>
    </row>
    <row r="37" spans="1:3" ht="15.75" customHeight="1">
      <c r="A37" s="1" t="s">
        <v>6</v>
      </c>
      <c r="B37" s="2">
        <f t="shared" ref="B37:C37" si="4">SUM(B34:B36)</f>
        <v>409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311</v>
      </c>
      <c r="C40" s="4">
        <f>B40/B42</f>
        <v>0.75485436893203883</v>
      </c>
    </row>
    <row r="41" spans="1:3" ht="15.75" customHeight="1">
      <c r="A41" s="17" t="s">
        <v>33</v>
      </c>
      <c r="B41" s="32">
        <v>101</v>
      </c>
      <c r="C41" s="4">
        <f>B41/B42</f>
        <v>0.24514563106796117</v>
      </c>
    </row>
    <row r="42" spans="1:3" ht="15.75" customHeight="1">
      <c r="A42" s="1" t="s">
        <v>6</v>
      </c>
      <c r="B42" s="2">
        <f t="shared" ref="B42:C42" si="5">SUM(B39:B41)</f>
        <v>412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168</v>
      </c>
      <c r="C45" s="4">
        <f>B45/B47</f>
        <v>0.42748091603053434</v>
      </c>
    </row>
    <row r="46" spans="1:3" ht="15.75" customHeight="1">
      <c r="A46" s="17" t="s">
        <v>36</v>
      </c>
      <c r="B46" s="32">
        <v>225</v>
      </c>
      <c r="C46" s="4">
        <f>B46/B47</f>
        <v>0.5725190839694656</v>
      </c>
    </row>
    <row r="47" spans="1:3" ht="15.75" customHeight="1">
      <c r="A47" s="1" t="s">
        <v>6</v>
      </c>
      <c r="B47" s="2">
        <f t="shared" ref="B47:C47" si="6">SUM(B44:B46)</f>
        <v>393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178</v>
      </c>
      <c r="C50" s="4">
        <f>B50/B53</f>
        <v>0.4494949494949495</v>
      </c>
    </row>
    <row r="51" spans="1:3" ht="15.75" customHeight="1">
      <c r="A51" s="3" t="s">
        <v>39</v>
      </c>
      <c r="B51" s="30">
        <v>124</v>
      </c>
      <c r="C51" s="4">
        <f>B51/B53</f>
        <v>0.31313131313131315</v>
      </c>
    </row>
    <row r="52" spans="1:3" ht="15.75" customHeight="1">
      <c r="A52" s="3" t="s">
        <v>40</v>
      </c>
      <c r="B52" s="30">
        <v>94</v>
      </c>
      <c r="C52" s="4">
        <f>B52/B53</f>
        <v>0.23737373737373738</v>
      </c>
    </row>
    <row r="53" spans="1:3" ht="15.75" customHeight="1">
      <c r="A53" s="1" t="s">
        <v>6</v>
      </c>
      <c r="B53" s="2">
        <f t="shared" ref="B53:C53" si="7">SUM(B50:B52)</f>
        <v>396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284</v>
      </c>
      <c r="C56" s="4">
        <f>B56/B58</f>
        <v>0.73958333333333337</v>
      </c>
    </row>
    <row r="57" spans="1:3" ht="15.75" customHeight="1">
      <c r="A57" s="17" t="s">
        <v>43</v>
      </c>
      <c r="B57" s="32">
        <v>100</v>
      </c>
      <c r="C57" s="4">
        <f>B57/B58</f>
        <v>0.26041666666666669</v>
      </c>
    </row>
    <row r="58" spans="1:3" ht="15.75" customHeight="1">
      <c r="A58" s="1" t="s">
        <v>6</v>
      </c>
      <c r="B58" s="2">
        <f t="shared" ref="B58:C58" si="8">SUM(B55:B57)</f>
        <v>384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37</v>
      </c>
      <c r="C61" s="4">
        <f>B61/B65</f>
        <v>9.3670886075949367E-2</v>
      </c>
    </row>
    <row r="62" spans="1:3" ht="15.75" customHeight="1">
      <c r="A62" s="3" t="s">
        <v>46</v>
      </c>
      <c r="B62" s="30">
        <v>104</v>
      </c>
      <c r="C62" s="4">
        <f>B62/B65</f>
        <v>0.26329113924050634</v>
      </c>
    </row>
    <row r="63" spans="1:3" ht="15.75" customHeight="1">
      <c r="A63" s="3" t="s">
        <v>47</v>
      </c>
      <c r="B63" s="30">
        <v>82</v>
      </c>
      <c r="C63" s="4">
        <f>B63/B65</f>
        <v>0.20759493670886076</v>
      </c>
    </row>
    <row r="64" spans="1:3" ht="15.75" customHeight="1">
      <c r="A64" s="3" t="s">
        <v>48</v>
      </c>
      <c r="B64" s="30">
        <v>172</v>
      </c>
      <c r="C64" s="4">
        <f>B64/B65</f>
        <v>0.43544303797468353</v>
      </c>
    </row>
    <row r="65" spans="1:3" ht="15.75" customHeight="1">
      <c r="A65" s="1" t="s">
        <v>6</v>
      </c>
      <c r="B65" s="2">
        <f t="shared" ref="B65:C65" si="9">SUM(B61:B64)</f>
        <v>395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C77" s="29"/>
    </row>
    <row r="78" spans="1:3" ht="15.75" customHeight="1">
      <c r="C78" s="29"/>
    </row>
    <row r="79" spans="1:3" ht="15.75" customHeight="1">
      <c r="C79" s="29"/>
    </row>
    <row r="80" spans="1:3" ht="15.75" customHeight="1">
      <c r="C80" s="29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5010</v>
      </c>
      <c r="C2" s="4">
        <f>B2/B5</f>
        <v>0.1604123975409836</v>
      </c>
    </row>
    <row r="3" spans="1:3" ht="15.75" customHeight="1">
      <c r="A3" s="3" t="s">
        <v>4</v>
      </c>
      <c r="B3" s="30">
        <v>2365</v>
      </c>
      <c r="C3" s="4">
        <f>B3/B5</f>
        <v>7.5723616803278687E-2</v>
      </c>
    </row>
    <row r="4" spans="1:3" ht="15.75" customHeight="1">
      <c r="A4" s="3" t="s">
        <v>5</v>
      </c>
      <c r="B4" s="30">
        <v>23857</v>
      </c>
      <c r="C4" s="4">
        <f>B4/B5</f>
        <v>0.76386398565573765</v>
      </c>
    </row>
    <row r="5" spans="1:3" ht="15.75" customHeight="1">
      <c r="A5" s="1" t="s">
        <v>6</v>
      </c>
      <c r="B5" s="2">
        <f t="shared" ref="B5:C5" si="0">SUM(B2:B4)</f>
        <v>31232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10873</v>
      </c>
      <c r="C8" s="4">
        <f>B8/B15</f>
        <v>0.35568713402466551</v>
      </c>
    </row>
    <row r="9" spans="1:3" ht="15.75" customHeight="1">
      <c r="A9" s="8" t="s">
        <v>9</v>
      </c>
      <c r="B9" s="30">
        <v>1206</v>
      </c>
      <c r="C9" s="4">
        <f>B9/B15</f>
        <v>3.945173214694625E-2</v>
      </c>
    </row>
    <row r="10" spans="1:3" ht="15.75" customHeight="1">
      <c r="A10" s="8" t="s">
        <v>10</v>
      </c>
      <c r="B10" s="30">
        <v>852</v>
      </c>
      <c r="C10" s="4">
        <f>B10/B15</f>
        <v>2.7871372959534169E-2</v>
      </c>
    </row>
    <row r="11" spans="1:3" ht="15.75" customHeight="1">
      <c r="A11" s="8" t="s">
        <v>11</v>
      </c>
      <c r="B11" s="30">
        <v>1423</v>
      </c>
      <c r="C11" s="4">
        <f>B11/B15</f>
        <v>4.6550426903071741E-2</v>
      </c>
    </row>
    <row r="12" spans="1:3" ht="15.75" customHeight="1">
      <c r="A12" s="9" t="s">
        <v>12</v>
      </c>
      <c r="B12" s="30">
        <v>859</v>
      </c>
      <c r="C12" s="4">
        <f>B12/B15</f>
        <v>2.810036311295757E-2</v>
      </c>
    </row>
    <row r="13" spans="1:3" ht="15.75" customHeight="1">
      <c r="A13" s="3" t="s">
        <v>13</v>
      </c>
      <c r="B13" s="30">
        <v>2906</v>
      </c>
      <c r="C13" s="4">
        <f>B13/B15</f>
        <v>9.5063626549772642E-2</v>
      </c>
    </row>
    <row r="14" spans="1:3" ht="15.75" customHeight="1">
      <c r="A14" s="3" t="s">
        <v>14</v>
      </c>
      <c r="B14" s="30">
        <v>12450</v>
      </c>
      <c r="C14" s="4">
        <f>B14/B15</f>
        <v>0.40727534430305212</v>
      </c>
    </row>
    <row r="15" spans="1:3" ht="15.75" customHeight="1">
      <c r="A15" s="1" t="s">
        <v>6</v>
      </c>
      <c r="B15" s="2">
        <f t="shared" ref="B15:C15" si="1">SUM(B8:B14)</f>
        <v>30569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2750</v>
      </c>
      <c r="C18" s="4">
        <f>B18/B25</f>
        <v>8.9117894873290554E-2</v>
      </c>
    </row>
    <row r="19" spans="1:3" ht="15.75" customHeight="1">
      <c r="A19" s="3" t="s">
        <v>17</v>
      </c>
      <c r="B19" s="30">
        <v>1086</v>
      </c>
      <c r="C19" s="4">
        <f>B19/B25</f>
        <v>3.5193466848143104E-2</v>
      </c>
    </row>
    <row r="20" spans="1:3" ht="15.75" customHeight="1">
      <c r="A20" s="3" t="s">
        <v>18</v>
      </c>
      <c r="B20" s="30">
        <v>6796</v>
      </c>
      <c r="C20" s="4">
        <f>B20/B25</f>
        <v>0.22023462311232095</v>
      </c>
    </row>
    <row r="21" spans="1:3" ht="15.75" customHeight="1">
      <c r="A21" s="3" t="s">
        <v>19</v>
      </c>
      <c r="B21" s="30">
        <v>8114</v>
      </c>
      <c r="C21" s="4">
        <f>B21/B25</f>
        <v>0.26294639963704713</v>
      </c>
    </row>
    <row r="22" spans="1:3" ht="15.75" customHeight="1">
      <c r="A22" s="3" t="s">
        <v>20</v>
      </c>
      <c r="B22" s="30">
        <v>10584</v>
      </c>
      <c r="C22" s="4">
        <f>B22/B25</f>
        <v>0.34299047248687536</v>
      </c>
    </row>
    <row r="23" spans="1:3" ht="15.75" customHeight="1">
      <c r="A23" s="3" t="s">
        <v>21</v>
      </c>
      <c r="B23" s="30">
        <v>470</v>
      </c>
      <c r="C23" s="4">
        <f>B23/B25</f>
        <v>1.5231058396526023E-2</v>
      </c>
    </row>
    <row r="24" spans="1:3" ht="15.75" customHeight="1">
      <c r="A24" s="10" t="s">
        <v>22</v>
      </c>
      <c r="B24" s="31">
        <v>1058</v>
      </c>
      <c r="C24" s="11">
        <f>B24/B25</f>
        <v>3.4286084645796876E-2</v>
      </c>
    </row>
    <row r="25" spans="1:3" ht="15.75" customHeight="1">
      <c r="A25" s="1" t="s">
        <v>6</v>
      </c>
      <c r="B25" s="2">
        <f t="shared" ref="B25:C25" si="2">SUM(B18:B24)</f>
        <v>30858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7429</v>
      </c>
      <c r="C28" s="4">
        <f>B28/B31</f>
        <v>0.2502948013880934</v>
      </c>
    </row>
    <row r="29" spans="1:3" ht="15.75" customHeight="1">
      <c r="A29" s="3" t="s">
        <v>25</v>
      </c>
      <c r="B29" s="30">
        <v>9106</v>
      </c>
      <c r="C29" s="4">
        <f>B29/B31</f>
        <v>0.30679559314039284</v>
      </c>
    </row>
    <row r="30" spans="1:3" ht="15.75" customHeight="1">
      <c r="A30" s="3" t="s">
        <v>26</v>
      </c>
      <c r="B30" s="30">
        <v>13146</v>
      </c>
      <c r="C30" s="4">
        <f>B30/B31</f>
        <v>0.44290960547151376</v>
      </c>
    </row>
    <row r="31" spans="1:3" ht="15.75" customHeight="1">
      <c r="A31" s="1" t="s">
        <v>6</v>
      </c>
      <c r="B31" s="2">
        <f t="shared" ref="B31:C31" si="3">SUM(B28:B30)</f>
        <v>29681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18113</v>
      </c>
      <c r="C34" s="4">
        <f>B34/B37</f>
        <v>0.64811965506136615</v>
      </c>
    </row>
    <row r="35" spans="1:3" ht="15.75" customHeight="1">
      <c r="A35" s="3" t="s">
        <v>29</v>
      </c>
      <c r="B35" s="30">
        <v>6407</v>
      </c>
      <c r="C35" s="4">
        <f>B35/B37</f>
        <v>0.2292553762478978</v>
      </c>
    </row>
    <row r="36" spans="1:3" ht="15.75" customHeight="1">
      <c r="A36" s="3" t="s">
        <v>30</v>
      </c>
      <c r="B36" s="30">
        <v>3427</v>
      </c>
      <c r="C36" s="4">
        <f>B36/B37</f>
        <v>0.12262496869073604</v>
      </c>
    </row>
    <row r="37" spans="1:3" ht="15.75" customHeight="1">
      <c r="A37" s="1" t="s">
        <v>6</v>
      </c>
      <c r="B37" s="2">
        <f t="shared" ref="B37:C37" si="4">SUM(B34:B36)</f>
        <v>27947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20936</v>
      </c>
      <c r="C40" s="4">
        <f>B40/B42</f>
        <v>0.72841138403729733</v>
      </c>
    </row>
    <row r="41" spans="1:3" ht="15.75" customHeight="1">
      <c r="A41" s="17" t="s">
        <v>33</v>
      </c>
      <c r="B41" s="32">
        <v>7806</v>
      </c>
      <c r="C41" s="4">
        <f>B41/B42</f>
        <v>0.27158861596270267</v>
      </c>
    </row>
    <row r="42" spans="1:3" ht="15.75" customHeight="1">
      <c r="A42" s="1" t="s">
        <v>6</v>
      </c>
      <c r="B42" s="2">
        <f t="shared" ref="B42:C42" si="5">SUM(B39:B41)</f>
        <v>28742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7829</v>
      </c>
      <c r="C45" s="4">
        <f>B45/B47</f>
        <v>0.27754537719795802</v>
      </c>
    </row>
    <row r="46" spans="1:3" ht="15.75" customHeight="1">
      <c r="A46" s="17" t="s">
        <v>36</v>
      </c>
      <c r="B46" s="32">
        <v>20379</v>
      </c>
      <c r="C46" s="4">
        <f>B46/B47</f>
        <v>0.72245462280204198</v>
      </c>
    </row>
    <row r="47" spans="1:3" ht="15.75" customHeight="1">
      <c r="A47" s="1" t="s">
        <v>6</v>
      </c>
      <c r="B47" s="2">
        <f t="shared" ref="B47:C47" si="6">SUM(B44:B46)</f>
        <v>28208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10266</v>
      </c>
      <c r="C50" s="4">
        <f>B50/B53</f>
        <v>0.37593379229529811</v>
      </c>
    </row>
    <row r="51" spans="1:3" ht="15.75" customHeight="1">
      <c r="A51" s="3" t="s">
        <v>39</v>
      </c>
      <c r="B51" s="30">
        <v>10806</v>
      </c>
      <c r="C51" s="4">
        <f>B51/B53</f>
        <v>0.39570821737219863</v>
      </c>
    </row>
    <row r="52" spans="1:3" ht="15.75" customHeight="1">
      <c r="A52" s="3" t="s">
        <v>40</v>
      </c>
      <c r="B52" s="30">
        <v>6236</v>
      </c>
      <c r="C52" s="4">
        <f>B52/B53</f>
        <v>0.22835799033250329</v>
      </c>
    </row>
    <row r="53" spans="1:3" ht="15.75" customHeight="1">
      <c r="A53" s="1" t="s">
        <v>6</v>
      </c>
      <c r="B53" s="2">
        <f t="shared" ref="B53:C53" si="7">SUM(B50:B52)</f>
        <v>27308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18186</v>
      </c>
      <c r="C56" s="4">
        <f>B56/B58</f>
        <v>0.68758743241710463</v>
      </c>
    </row>
    <row r="57" spans="1:3" ht="15.75" customHeight="1">
      <c r="A57" s="17" t="s">
        <v>43</v>
      </c>
      <c r="B57" s="32">
        <v>8263</v>
      </c>
      <c r="C57" s="4">
        <f>B57/B58</f>
        <v>0.31241256758289537</v>
      </c>
    </row>
    <row r="58" spans="1:3" ht="15.75" customHeight="1">
      <c r="A58" s="1" t="s">
        <v>6</v>
      </c>
      <c r="B58" s="2">
        <f t="shared" ref="B58:C58" si="8">SUM(B55:B57)</f>
        <v>26449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3648</v>
      </c>
      <c r="C61" s="4">
        <f>B61/B65</f>
        <v>0.13496115427302996</v>
      </c>
    </row>
    <row r="62" spans="1:3" ht="15.75" customHeight="1">
      <c r="A62" s="3" t="s">
        <v>46</v>
      </c>
      <c r="B62" s="30">
        <v>6265</v>
      </c>
      <c r="C62" s="4">
        <f>B62/B65</f>
        <v>0.231779504254532</v>
      </c>
    </row>
    <row r="63" spans="1:3" ht="15.75" customHeight="1">
      <c r="A63" s="3" t="s">
        <v>47</v>
      </c>
      <c r="B63" s="30">
        <v>5122</v>
      </c>
      <c r="C63" s="4">
        <f>B63/B65</f>
        <v>0.18949315575286718</v>
      </c>
    </row>
    <row r="64" spans="1:3" ht="15.75" customHeight="1">
      <c r="A64" s="3" t="s">
        <v>48</v>
      </c>
      <c r="B64" s="30">
        <v>11995</v>
      </c>
      <c r="C64" s="4">
        <f>B64/B65</f>
        <v>0.44376618571957083</v>
      </c>
    </row>
    <row r="65" spans="1:3" ht="15.75" customHeight="1">
      <c r="A65" s="1" t="s">
        <v>6</v>
      </c>
      <c r="B65" s="2">
        <f t="shared" ref="B65:C65" si="9">SUM(B61:B64)</f>
        <v>27030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86</v>
      </c>
      <c r="B67" s="15" t="s">
        <v>1</v>
      </c>
      <c r="C67" s="19" t="s">
        <v>2</v>
      </c>
    </row>
    <row r="68" spans="1:3" ht="15.75" customHeight="1">
      <c r="A68" s="17" t="s">
        <v>87</v>
      </c>
      <c r="B68" s="32">
        <v>2897</v>
      </c>
      <c r="C68" s="4">
        <f>B68/B70</f>
        <v>0.39313339666169089</v>
      </c>
    </row>
    <row r="69" spans="1:3" ht="15.75" customHeight="1">
      <c r="A69" s="17" t="s">
        <v>88</v>
      </c>
      <c r="B69" s="32">
        <v>4472</v>
      </c>
      <c r="C69" s="4">
        <f>B69/B70</f>
        <v>0.60686660333830911</v>
      </c>
    </row>
    <row r="70" spans="1:3" ht="15.75" customHeight="1">
      <c r="A70" s="1" t="s">
        <v>6</v>
      </c>
      <c r="B70" s="2">
        <f t="shared" ref="B70:C70" si="10">SUM(B67:B69)</f>
        <v>7369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69</v>
      </c>
      <c r="B72" s="2" t="s">
        <v>1</v>
      </c>
      <c r="C72" s="7" t="s">
        <v>2</v>
      </c>
    </row>
    <row r="73" spans="1:3" ht="15.75" customHeight="1">
      <c r="A73" s="3" t="s">
        <v>70</v>
      </c>
      <c r="B73" s="30">
        <v>11055</v>
      </c>
      <c r="C73" s="4">
        <f>B73/B76</f>
        <v>0.41621173901585029</v>
      </c>
    </row>
    <row r="74" spans="1:3" ht="15.75" customHeight="1">
      <c r="A74" s="3" t="s">
        <v>71</v>
      </c>
      <c r="B74" s="30">
        <v>8316</v>
      </c>
      <c r="C74" s="4">
        <f>B74/B76</f>
        <v>0.31309062158804263</v>
      </c>
    </row>
    <row r="75" spans="1:3" ht="15.75" customHeight="1">
      <c r="A75" s="3" t="s">
        <v>72</v>
      </c>
      <c r="B75" s="30">
        <v>7190</v>
      </c>
      <c r="C75" s="4">
        <f>B75/B76</f>
        <v>0.27069763939610708</v>
      </c>
    </row>
    <row r="76" spans="1:3" ht="15.75" customHeight="1">
      <c r="A76" s="1" t="s">
        <v>6</v>
      </c>
      <c r="B76" s="2">
        <f t="shared" ref="B76:C76" si="11">SUM(B73:B75)</f>
        <v>26561</v>
      </c>
      <c r="C76" s="7">
        <f t="shared" si="11"/>
        <v>1</v>
      </c>
    </row>
    <row r="77" spans="1:3" ht="15.75" customHeight="1">
      <c r="A77" s="6"/>
      <c r="B77" s="6"/>
      <c r="C77" s="18"/>
    </row>
    <row r="78" spans="1:3" ht="15.75" customHeight="1">
      <c r="A78" s="1" t="s">
        <v>706</v>
      </c>
      <c r="B78" s="15" t="s">
        <v>1</v>
      </c>
      <c r="C78" s="19" t="s">
        <v>2</v>
      </c>
    </row>
    <row r="79" spans="1:3" ht="15.75" customHeight="1">
      <c r="A79" s="17" t="s">
        <v>707</v>
      </c>
      <c r="B79" s="32">
        <v>18114</v>
      </c>
      <c r="C79" s="4">
        <f>B79/B81</f>
        <v>0.6526626792534409</v>
      </c>
    </row>
    <row r="80" spans="1:3" ht="15.75" customHeight="1">
      <c r="A80" s="17" t="s">
        <v>708</v>
      </c>
      <c r="B80" s="32">
        <v>9640</v>
      </c>
      <c r="C80" s="4">
        <f>B80/B81</f>
        <v>0.34733732074655904</v>
      </c>
    </row>
    <row r="81" spans="1:3" ht="15.75" customHeight="1">
      <c r="A81" s="1" t="s">
        <v>6</v>
      </c>
      <c r="B81" s="2">
        <f t="shared" ref="B81:C81" si="12">SUM(B78:B80)</f>
        <v>27754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1" t="s">
        <v>709</v>
      </c>
      <c r="B83" s="15" t="s">
        <v>1</v>
      </c>
      <c r="C83" s="19" t="s">
        <v>2</v>
      </c>
    </row>
    <row r="84" spans="1:3" ht="15.75" customHeight="1">
      <c r="A84" s="17" t="s">
        <v>710</v>
      </c>
      <c r="B84" s="32">
        <v>1345</v>
      </c>
      <c r="C84" s="4">
        <f>B84/B86</f>
        <v>0.34584726150681411</v>
      </c>
    </row>
    <row r="85" spans="1:3" ht="15.75" customHeight="1">
      <c r="A85" s="17" t="s">
        <v>711</v>
      </c>
      <c r="B85" s="32">
        <v>2544</v>
      </c>
      <c r="C85" s="4">
        <f>B85/B86</f>
        <v>0.65415273849318589</v>
      </c>
    </row>
    <row r="86" spans="1:3" ht="15.75" customHeight="1">
      <c r="A86" s="1" t="s">
        <v>6</v>
      </c>
      <c r="B86" s="2">
        <f t="shared" ref="B86:C86" si="13">SUM(B83:B85)</f>
        <v>3889</v>
      </c>
      <c r="C86" s="7">
        <f t="shared" si="13"/>
        <v>1</v>
      </c>
    </row>
    <row r="87" spans="1:3" ht="15.75" customHeight="1">
      <c r="A87" s="6"/>
      <c r="B87" s="6"/>
      <c r="C87" s="18"/>
    </row>
    <row r="88" spans="1:3" ht="15.75" customHeight="1">
      <c r="A88" s="1" t="s">
        <v>712</v>
      </c>
      <c r="B88" s="2" t="s">
        <v>1</v>
      </c>
      <c r="C88" s="7" t="s">
        <v>2</v>
      </c>
    </row>
    <row r="89" spans="1:3" ht="15.75" customHeight="1">
      <c r="A89" s="3" t="s">
        <v>713</v>
      </c>
      <c r="B89" s="30">
        <v>1066</v>
      </c>
      <c r="C89" s="4">
        <f>B89/B92</f>
        <v>0.32840418977202712</v>
      </c>
    </row>
    <row r="90" spans="1:3" ht="15.75" customHeight="1">
      <c r="A90" s="3" t="s">
        <v>714</v>
      </c>
      <c r="B90" s="30">
        <v>1127</v>
      </c>
      <c r="C90" s="4">
        <f>B90/B92</f>
        <v>0.34719654959950708</v>
      </c>
    </row>
    <row r="91" spans="1:3" ht="15.75" customHeight="1">
      <c r="A91" s="3" t="s">
        <v>715</v>
      </c>
      <c r="B91" s="30">
        <v>1053</v>
      </c>
      <c r="C91" s="4">
        <f>B91/B92</f>
        <v>0.3243992606284658</v>
      </c>
    </row>
    <row r="92" spans="1:3" ht="15.75" customHeight="1">
      <c r="A92" s="1" t="s">
        <v>6</v>
      </c>
      <c r="B92" s="2">
        <f t="shared" ref="B92:C92" si="14">SUM(B89:B91)</f>
        <v>3246</v>
      </c>
      <c r="C92" s="7">
        <f t="shared" si="14"/>
        <v>1</v>
      </c>
    </row>
    <row r="93" spans="1:3" ht="15.75" customHeight="1">
      <c r="A93" s="6"/>
      <c r="B93" s="6"/>
      <c r="C93" s="18"/>
    </row>
    <row r="94" spans="1:3" ht="15.75" customHeight="1">
      <c r="A94" s="1" t="s">
        <v>716</v>
      </c>
      <c r="B94" s="2" t="s">
        <v>1</v>
      </c>
      <c r="C94" s="7" t="s">
        <v>2</v>
      </c>
    </row>
    <row r="95" spans="1:3" ht="15.75" customHeight="1">
      <c r="A95" s="3" t="s">
        <v>717</v>
      </c>
      <c r="B95" s="30">
        <v>2182</v>
      </c>
      <c r="C95" s="4">
        <f>B95/B97</f>
        <v>0.41490777714394372</v>
      </c>
    </row>
    <row r="96" spans="1:3" ht="15.75" customHeight="1">
      <c r="A96" s="3" t="s">
        <v>718</v>
      </c>
      <c r="B96" s="30">
        <v>3077</v>
      </c>
      <c r="C96" s="4">
        <f>B96/B97</f>
        <v>0.58509222285605633</v>
      </c>
    </row>
    <row r="97" spans="1:3" ht="15.75" customHeight="1">
      <c r="A97" s="1" t="s">
        <v>6</v>
      </c>
      <c r="B97" s="2">
        <f t="shared" ref="B97:C97" si="15">SUM(B95:B96)</f>
        <v>5259</v>
      </c>
      <c r="C97" s="7">
        <f t="shared" si="15"/>
        <v>1</v>
      </c>
    </row>
    <row r="98" spans="1:3" ht="15.75" customHeight="1">
      <c r="A98" s="6"/>
      <c r="B98" s="6"/>
      <c r="C98" s="18"/>
    </row>
    <row r="99" spans="1:3" ht="15.75" customHeight="1">
      <c r="A99" s="1" t="s">
        <v>719</v>
      </c>
      <c r="B99" s="2" t="s">
        <v>1</v>
      </c>
      <c r="C99" s="7" t="s">
        <v>2</v>
      </c>
    </row>
    <row r="100" spans="1:3" ht="15.75" customHeight="1">
      <c r="A100" s="3" t="s">
        <v>720</v>
      </c>
      <c r="B100" s="30">
        <v>2207</v>
      </c>
      <c r="C100" s="4">
        <f>B100/B102</f>
        <v>0.47158119658119657</v>
      </c>
    </row>
    <row r="101" spans="1:3" ht="15.75" customHeight="1">
      <c r="A101" s="3" t="s">
        <v>721</v>
      </c>
      <c r="B101" s="30">
        <v>2473</v>
      </c>
      <c r="C101" s="4">
        <f>B101/B102</f>
        <v>0.52841880341880343</v>
      </c>
    </row>
    <row r="102" spans="1:3" ht="15.75" customHeight="1">
      <c r="A102" s="1" t="s">
        <v>6</v>
      </c>
      <c r="B102" s="2">
        <f t="shared" ref="B102:C102" si="16">SUM(B100:B101)</f>
        <v>4680</v>
      </c>
      <c r="C102" s="7">
        <f t="shared" si="16"/>
        <v>1</v>
      </c>
    </row>
    <row r="103" spans="1:3" ht="15.75" customHeight="1">
      <c r="A103" s="6"/>
      <c r="B103" s="6"/>
      <c r="C103" s="18"/>
    </row>
    <row r="104" spans="1:3" ht="15.75" customHeight="1">
      <c r="A104" s="1" t="s">
        <v>722</v>
      </c>
      <c r="B104" s="2" t="s">
        <v>1</v>
      </c>
      <c r="C104" s="7" t="s">
        <v>2</v>
      </c>
    </row>
    <row r="105" spans="1:3" ht="15.75" customHeight="1">
      <c r="A105" s="3" t="s">
        <v>723</v>
      </c>
      <c r="B105" s="30">
        <v>2620</v>
      </c>
      <c r="C105" s="4">
        <f>B105/B107</f>
        <v>0.55496716797288714</v>
      </c>
    </row>
    <row r="106" spans="1:3" ht="15.75" customHeight="1">
      <c r="A106" s="3" t="s">
        <v>724</v>
      </c>
      <c r="B106" s="30">
        <v>2101</v>
      </c>
      <c r="C106" s="4">
        <f>B106/B107</f>
        <v>0.44503283202711291</v>
      </c>
    </row>
    <row r="107" spans="1:3" ht="15.75" customHeight="1">
      <c r="A107" s="1" t="s">
        <v>6</v>
      </c>
      <c r="B107" s="2">
        <f t="shared" ref="B107:C107" si="17">SUM(B105:B106)</f>
        <v>4721</v>
      </c>
      <c r="C107" s="7">
        <f t="shared" si="17"/>
        <v>1</v>
      </c>
    </row>
    <row r="108" spans="1:3" ht="15.75" customHeight="1">
      <c r="A108" s="6"/>
      <c r="B108" s="6"/>
      <c r="C108" s="18"/>
    </row>
    <row r="109" spans="1:3" ht="15.75" customHeight="1">
      <c r="A109" s="1" t="s">
        <v>725</v>
      </c>
      <c r="B109" s="2" t="s">
        <v>1</v>
      </c>
      <c r="C109" s="7" t="s">
        <v>2</v>
      </c>
    </row>
    <row r="110" spans="1:3" ht="15.75" customHeight="1">
      <c r="A110" s="3" t="s">
        <v>726</v>
      </c>
      <c r="B110" s="30">
        <v>2819</v>
      </c>
      <c r="C110" s="4">
        <f>B110/B112</f>
        <v>0.75475234270414993</v>
      </c>
    </row>
    <row r="111" spans="1:3" ht="15.75" customHeight="1">
      <c r="A111" s="3" t="s">
        <v>727</v>
      </c>
      <c r="B111" s="30">
        <v>916</v>
      </c>
      <c r="C111" s="4">
        <f>B111/B112</f>
        <v>0.24524765729585007</v>
      </c>
    </row>
    <row r="112" spans="1:3" ht="15.75" customHeight="1">
      <c r="A112" s="1" t="s">
        <v>6</v>
      </c>
      <c r="B112" s="2">
        <f t="shared" ref="B112:C112" si="18">SUM(B110:B111)</f>
        <v>3735</v>
      </c>
      <c r="C112" s="7">
        <f t="shared" si="18"/>
        <v>1</v>
      </c>
    </row>
    <row r="113" spans="1:3" ht="15.75" customHeight="1">
      <c r="A113" s="6"/>
      <c r="B113" s="6"/>
      <c r="C113" s="18"/>
    </row>
    <row r="114" spans="1:3" ht="15.75" customHeight="1">
      <c r="A114" s="1" t="s">
        <v>728</v>
      </c>
      <c r="B114" s="2" t="s">
        <v>1</v>
      </c>
      <c r="C114" s="7" t="s">
        <v>2</v>
      </c>
    </row>
    <row r="115" spans="1:3" ht="15.75" customHeight="1">
      <c r="A115" s="3" t="s">
        <v>729</v>
      </c>
      <c r="B115" s="30">
        <v>1743</v>
      </c>
      <c r="C115" s="4">
        <f>B115/B117</f>
        <v>0.51552795031055898</v>
      </c>
    </row>
    <row r="116" spans="1:3" ht="15.75" customHeight="1">
      <c r="A116" s="3" t="s">
        <v>730</v>
      </c>
      <c r="B116" s="30">
        <v>1638</v>
      </c>
      <c r="C116" s="4">
        <f>B116/B117</f>
        <v>0.48447204968944102</v>
      </c>
    </row>
    <row r="117" spans="1:3" ht="15.75" customHeight="1">
      <c r="A117" s="1" t="s">
        <v>6</v>
      </c>
      <c r="B117" s="2">
        <f t="shared" ref="B117:C117" si="19">SUM(B115:B116)</f>
        <v>3381</v>
      </c>
      <c r="C117" s="7">
        <f t="shared" si="19"/>
        <v>1</v>
      </c>
    </row>
    <row r="118" spans="1:3" ht="15.75" customHeight="1">
      <c r="A118" s="6"/>
      <c r="B118" s="6"/>
      <c r="C118" s="18"/>
    </row>
    <row r="119" spans="1:3" ht="15.75" customHeight="1">
      <c r="A119" s="1" t="s">
        <v>731</v>
      </c>
      <c r="B119" s="2" t="s">
        <v>1</v>
      </c>
      <c r="C119" s="7" t="s">
        <v>2</v>
      </c>
    </row>
    <row r="120" spans="1:3" ht="15.75" customHeight="1">
      <c r="A120" s="3" t="s">
        <v>732</v>
      </c>
      <c r="B120" s="30">
        <v>3053</v>
      </c>
      <c r="C120" s="4">
        <f>B120/B122</f>
        <v>0.58030792624976235</v>
      </c>
    </row>
    <row r="121" spans="1:3" ht="15.75" customHeight="1">
      <c r="A121" s="3" t="s">
        <v>733</v>
      </c>
      <c r="B121" s="30">
        <v>2208</v>
      </c>
      <c r="C121" s="4">
        <f>B121/B122</f>
        <v>0.41969207375023759</v>
      </c>
    </row>
    <row r="122" spans="1:3" ht="15.75" customHeight="1">
      <c r="A122" s="1" t="s">
        <v>6</v>
      </c>
      <c r="B122" s="2">
        <f t="shared" ref="B122:C122" si="20">SUM(B120:B121)</f>
        <v>5261</v>
      </c>
      <c r="C122" s="7">
        <f t="shared" si="20"/>
        <v>1</v>
      </c>
    </row>
    <row r="123" spans="1:3" ht="15.75" customHeight="1">
      <c r="A123" s="6"/>
      <c r="B123" s="6"/>
      <c r="C123" s="18"/>
    </row>
    <row r="124" spans="1:3" ht="15.75" customHeight="1">
      <c r="A124" s="21"/>
      <c r="B124" s="24"/>
      <c r="C124" s="22"/>
    </row>
    <row r="125" spans="1:3" ht="15.75" customHeight="1">
      <c r="A125" s="23"/>
      <c r="B125" s="24"/>
      <c r="C125" s="14"/>
    </row>
    <row r="126" spans="1:3" ht="15.75" customHeight="1">
      <c r="A126" s="23"/>
      <c r="B126" s="24"/>
      <c r="C126" s="14"/>
    </row>
    <row r="127" spans="1:3" ht="15.75" customHeight="1">
      <c r="A127" s="21"/>
      <c r="B127" s="13"/>
      <c r="C127" s="22"/>
    </row>
    <row r="128" spans="1:3" ht="15.75" customHeight="1">
      <c r="A128" s="6"/>
      <c r="B128" s="6"/>
      <c r="C128" s="18"/>
    </row>
    <row r="129" spans="1:3" ht="15.75" customHeight="1">
      <c r="A129" s="21"/>
      <c r="B129" s="24"/>
      <c r="C129" s="22"/>
    </row>
    <row r="130" spans="1:3" ht="15.75" customHeight="1">
      <c r="A130" s="23"/>
      <c r="B130" s="24"/>
      <c r="C130" s="14"/>
    </row>
    <row r="131" spans="1:3" ht="15.75" customHeight="1">
      <c r="A131" s="23"/>
      <c r="B131" s="24"/>
      <c r="C131" s="14"/>
    </row>
    <row r="132" spans="1:3" ht="15.75" customHeight="1">
      <c r="A132" s="21"/>
      <c r="B132" s="13"/>
      <c r="C132" s="22"/>
    </row>
    <row r="133" spans="1:3" ht="15.75" customHeight="1">
      <c r="C133" s="29"/>
    </row>
    <row r="134" spans="1:3" ht="15.75" customHeight="1">
      <c r="C134" s="29"/>
    </row>
    <row r="135" spans="1:3" ht="15.75" customHeight="1">
      <c r="C135" s="29"/>
    </row>
    <row r="136" spans="1:3" ht="15.75" customHeight="1">
      <c r="C136" s="29"/>
    </row>
    <row r="137" spans="1:3" ht="15.75" customHeight="1">
      <c r="C137" s="29"/>
    </row>
    <row r="138" spans="1:3" ht="15.75" customHeight="1">
      <c r="C138" s="29"/>
    </row>
    <row r="139" spans="1:3" ht="15.75" customHeight="1">
      <c r="C139" s="29"/>
    </row>
    <row r="140" spans="1:3" ht="15.75" customHeight="1">
      <c r="C140" s="29"/>
    </row>
    <row r="141" spans="1:3" ht="15.75" customHeight="1">
      <c r="C141" s="29"/>
    </row>
    <row r="142" spans="1:3" ht="15.75" customHeight="1">
      <c r="C142" s="29"/>
    </row>
    <row r="143" spans="1:3" ht="15.75" customHeight="1">
      <c r="C143" s="29"/>
    </row>
    <row r="144" spans="1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45</v>
      </c>
      <c r="C2" s="4">
        <f>B2/B5</f>
        <v>4.923413566739606E-2</v>
      </c>
    </row>
    <row r="3" spans="1:3" ht="15.75" customHeight="1">
      <c r="A3" s="3" t="s">
        <v>4</v>
      </c>
      <c r="B3" s="30">
        <v>26</v>
      </c>
      <c r="C3" s="4">
        <f>B3/B5</f>
        <v>2.8446389496717725E-2</v>
      </c>
    </row>
    <row r="4" spans="1:3" ht="15.75" customHeight="1">
      <c r="A4" s="3" t="s">
        <v>5</v>
      </c>
      <c r="B4" s="30">
        <v>843</v>
      </c>
      <c r="C4" s="4">
        <f>B4/B5</f>
        <v>0.92231947483588617</v>
      </c>
    </row>
    <row r="5" spans="1:3" ht="15.75" customHeight="1">
      <c r="A5" s="1" t="s">
        <v>6</v>
      </c>
      <c r="B5" s="2">
        <f t="shared" ref="B5:C5" si="0">SUM(B2:B4)</f>
        <v>914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370</v>
      </c>
      <c r="C8" s="4">
        <f>B8/B15</f>
        <v>0.43173862310385064</v>
      </c>
    </row>
    <row r="9" spans="1:3" ht="15.75" customHeight="1">
      <c r="A9" s="8" t="s">
        <v>9</v>
      </c>
      <c r="B9" s="30">
        <v>35</v>
      </c>
      <c r="C9" s="4">
        <f>B9/B15</f>
        <v>4.0840140023337225E-2</v>
      </c>
    </row>
    <row r="10" spans="1:3" ht="15.75" customHeight="1">
      <c r="A10" s="8" t="s">
        <v>10</v>
      </c>
      <c r="B10" s="30">
        <v>26</v>
      </c>
      <c r="C10" s="4">
        <f>B10/B15</f>
        <v>3.0338389731621937E-2</v>
      </c>
    </row>
    <row r="11" spans="1:3" ht="15.75" customHeight="1">
      <c r="A11" s="8" t="s">
        <v>11</v>
      </c>
      <c r="B11" s="30">
        <v>73</v>
      </c>
      <c r="C11" s="4">
        <f>B11/B15</f>
        <v>8.518086347724621E-2</v>
      </c>
    </row>
    <row r="12" spans="1:3" ht="15.75" customHeight="1">
      <c r="A12" s="9" t="s">
        <v>12</v>
      </c>
      <c r="B12" s="30">
        <v>18</v>
      </c>
      <c r="C12" s="4">
        <f>B12/B15</f>
        <v>2.1003500583430573E-2</v>
      </c>
    </row>
    <row r="13" spans="1:3" ht="15.75" customHeight="1">
      <c r="A13" s="3" t="s">
        <v>13</v>
      </c>
      <c r="B13" s="30">
        <v>42</v>
      </c>
      <c r="C13" s="4">
        <f>B13/B15</f>
        <v>4.9008168028004666E-2</v>
      </c>
    </row>
    <row r="14" spans="1:3" ht="15.75" customHeight="1">
      <c r="A14" s="3" t="s">
        <v>14</v>
      </c>
      <c r="B14" s="30">
        <v>293</v>
      </c>
      <c r="C14" s="4">
        <f>B14/B15</f>
        <v>0.34189031505250878</v>
      </c>
    </row>
    <row r="15" spans="1:3" ht="15.75" customHeight="1">
      <c r="A15" s="1" t="s">
        <v>6</v>
      </c>
      <c r="B15" s="2">
        <f t="shared" ref="B15:C15" si="1">SUM(B8:B14)</f>
        <v>857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19</v>
      </c>
      <c r="C18" s="4">
        <f>B18/B25</f>
        <v>2.1158129175946547E-2</v>
      </c>
    </row>
    <row r="19" spans="1:3" ht="15.75" customHeight="1">
      <c r="A19" s="3" t="s">
        <v>17</v>
      </c>
      <c r="B19" s="30">
        <v>22</v>
      </c>
      <c r="C19" s="4">
        <f>B19/B25</f>
        <v>2.4498886414253896E-2</v>
      </c>
    </row>
    <row r="20" spans="1:3" ht="15.75" customHeight="1">
      <c r="A20" s="3" t="s">
        <v>18</v>
      </c>
      <c r="B20" s="30">
        <v>348</v>
      </c>
      <c r="C20" s="4">
        <f>B20/B25</f>
        <v>0.38752783964365256</v>
      </c>
    </row>
    <row r="21" spans="1:3" ht="15.75" customHeight="1">
      <c r="A21" s="3" t="s">
        <v>19</v>
      </c>
      <c r="B21" s="30">
        <v>154</v>
      </c>
      <c r="C21" s="4">
        <f>B21/B25</f>
        <v>0.17149220489977729</v>
      </c>
    </row>
    <row r="22" spans="1:3" ht="15.75" customHeight="1">
      <c r="A22" s="3" t="s">
        <v>20</v>
      </c>
      <c r="B22" s="30">
        <v>330</v>
      </c>
      <c r="C22" s="4">
        <f>B22/B25</f>
        <v>0.36748329621380849</v>
      </c>
    </row>
    <row r="23" spans="1:3" ht="15.75" customHeight="1">
      <c r="A23" s="3" t="s">
        <v>21</v>
      </c>
      <c r="B23" s="30">
        <v>6</v>
      </c>
      <c r="C23" s="4">
        <f>B23/B25</f>
        <v>6.6815144766146995E-3</v>
      </c>
    </row>
    <row r="24" spans="1:3" ht="15.75" customHeight="1">
      <c r="A24" s="10" t="s">
        <v>22</v>
      </c>
      <c r="B24" s="31">
        <v>19</v>
      </c>
      <c r="C24" s="11">
        <f>B24/B25</f>
        <v>2.1158129175946547E-2</v>
      </c>
    </row>
    <row r="25" spans="1:3" ht="15.75" customHeight="1">
      <c r="A25" s="1" t="s">
        <v>6</v>
      </c>
      <c r="B25" s="2">
        <f t="shared" ref="B25:C25" si="2">SUM(B18:B24)</f>
        <v>898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141</v>
      </c>
      <c r="C28" s="4">
        <f>B28/B31</f>
        <v>0.1649122807017544</v>
      </c>
    </row>
    <row r="29" spans="1:3" ht="15.75" customHeight="1">
      <c r="A29" s="3" t="s">
        <v>25</v>
      </c>
      <c r="B29" s="30">
        <v>325</v>
      </c>
      <c r="C29" s="4">
        <f>B29/B31</f>
        <v>0.38011695906432746</v>
      </c>
    </row>
    <row r="30" spans="1:3" ht="15.75" customHeight="1">
      <c r="A30" s="3" t="s">
        <v>26</v>
      </c>
      <c r="B30" s="30">
        <v>389</v>
      </c>
      <c r="C30" s="4">
        <f>B30/B31</f>
        <v>0.45497076023391814</v>
      </c>
    </row>
    <row r="31" spans="1:3" ht="15.75" customHeight="1">
      <c r="A31" s="1" t="s">
        <v>6</v>
      </c>
      <c r="B31" s="2">
        <f t="shared" ref="B31:C31" si="3">SUM(B28:B30)</f>
        <v>855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552</v>
      </c>
      <c r="C34" s="4">
        <f>B34/B37</f>
        <v>0.69433962264150939</v>
      </c>
    </row>
    <row r="35" spans="1:3" ht="15.75" customHeight="1">
      <c r="A35" s="3" t="s">
        <v>29</v>
      </c>
      <c r="B35" s="30">
        <v>194</v>
      </c>
      <c r="C35" s="4">
        <f>B35/B37</f>
        <v>0.2440251572327044</v>
      </c>
    </row>
    <row r="36" spans="1:3" ht="15.75" customHeight="1">
      <c r="A36" s="3" t="s">
        <v>30</v>
      </c>
      <c r="B36" s="30">
        <v>49</v>
      </c>
      <c r="C36" s="4">
        <f>B36/B37</f>
        <v>6.1635220125786164E-2</v>
      </c>
    </row>
    <row r="37" spans="1:3" ht="15.75" customHeight="1">
      <c r="A37" s="1" t="s">
        <v>6</v>
      </c>
      <c r="B37" s="2">
        <f t="shared" ref="B37:C37" si="4">SUM(B34:B36)</f>
        <v>795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523</v>
      </c>
      <c r="C40" s="4">
        <f>B40/B42</f>
        <v>0.63936430317848414</v>
      </c>
    </row>
    <row r="41" spans="1:3" ht="15.75" customHeight="1">
      <c r="A41" s="17" t="s">
        <v>33</v>
      </c>
      <c r="B41" s="32">
        <v>295</v>
      </c>
      <c r="C41" s="4">
        <f>B41/B42</f>
        <v>0.36063569682151592</v>
      </c>
    </row>
    <row r="42" spans="1:3" ht="15.75" customHeight="1">
      <c r="A42" s="1" t="s">
        <v>6</v>
      </c>
      <c r="B42" s="2">
        <f t="shared" ref="B42:C42" si="5">SUM(B39:B41)</f>
        <v>818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305</v>
      </c>
      <c r="C45" s="4">
        <f>B45/B47</f>
        <v>0.37607891491985201</v>
      </c>
    </row>
    <row r="46" spans="1:3" ht="15.75" customHeight="1">
      <c r="A46" s="17" t="s">
        <v>36</v>
      </c>
      <c r="B46" s="32">
        <v>506</v>
      </c>
      <c r="C46" s="4">
        <f>B46/B47</f>
        <v>0.62392108508014799</v>
      </c>
    </row>
    <row r="47" spans="1:3" ht="15.75" customHeight="1">
      <c r="A47" s="1" t="s">
        <v>6</v>
      </c>
      <c r="B47" s="2">
        <f t="shared" ref="B47:C47" si="6">SUM(B44:B46)</f>
        <v>811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327</v>
      </c>
      <c r="C50" s="4">
        <f>B50/B53</f>
        <v>0.41028858218318698</v>
      </c>
    </row>
    <row r="51" spans="1:3" ht="15.75" customHeight="1">
      <c r="A51" s="3" t="s">
        <v>39</v>
      </c>
      <c r="B51" s="30">
        <v>286</v>
      </c>
      <c r="C51" s="4">
        <f>B51/B53</f>
        <v>0.3588456712672522</v>
      </c>
    </row>
    <row r="52" spans="1:3" ht="15.75" customHeight="1">
      <c r="A52" s="3" t="s">
        <v>40</v>
      </c>
      <c r="B52" s="30">
        <v>184</v>
      </c>
      <c r="C52" s="4">
        <f>B52/B53</f>
        <v>0.23086574654956085</v>
      </c>
    </row>
    <row r="53" spans="1:3" ht="15.75" customHeight="1">
      <c r="A53" s="1" t="s">
        <v>6</v>
      </c>
      <c r="B53" s="2">
        <f t="shared" ref="B53:C53" si="7">SUM(B50:B52)</f>
        <v>797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611</v>
      </c>
      <c r="C56" s="4">
        <f>B56/B58</f>
        <v>0.77439797211660333</v>
      </c>
    </row>
    <row r="57" spans="1:3" ht="15.75" customHeight="1">
      <c r="A57" s="17" t="s">
        <v>43</v>
      </c>
      <c r="B57" s="32">
        <v>178</v>
      </c>
      <c r="C57" s="4">
        <f>B57/B58</f>
        <v>0.2256020278833967</v>
      </c>
    </row>
    <row r="58" spans="1:3" ht="15.75" customHeight="1">
      <c r="A58" s="1" t="s">
        <v>6</v>
      </c>
      <c r="B58" s="2">
        <f t="shared" ref="B58:C58" si="8">SUM(B55:B57)</f>
        <v>789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64</v>
      </c>
      <c r="C61" s="4">
        <f>B61/B65</f>
        <v>7.8335373317013457E-2</v>
      </c>
    </row>
    <row r="62" spans="1:3" ht="15.75" customHeight="1">
      <c r="A62" s="3" t="s">
        <v>46</v>
      </c>
      <c r="B62" s="30">
        <v>285</v>
      </c>
      <c r="C62" s="4">
        <f>B62/B65</f>
        <v>0.34883720930232559</v>
      </c>
    </row>
    <row r="63" spans="1:3" ht="15.75" customHeight="1">
      <c r="A63" s="3" t="s">
        <v>47</v>
      </c>
      <c r="B63" s="30">
        <v>114</v>
      </c>
      <c r="C63" s="4">
        <f>B63/B65</f>
        <v>0.13953488372093023</v>
      </c>
    </row>
    <row r="64" spans="1:3" ht="15.75" customHeight="1">
      <c r="A64" s="3" t="s">
        <v>48</v>
      </c>
      <c r="B64" s="30">
        <v>354</v>
      </c>
      <c r="C64" s="4">
        <f>B64/B65</f>
        <v>0.43329253365973075</v>
      </c>
    </row>
    <row r="65" spans="1:3" ht="15.75" customHeight="1">
      <c r="A65" s="1" t="s">
        <v>6</v>
      </c>
      <c r="B65" s="2">
        <f t="shared" ref="B65:C65" si="9">SUM(B61:B64)</f>
        <v>817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C77" s="29"/>
    </row>
    <row r="78" spans="1:3" ht="15.75" customHeight="1">
      <c r="C78" s="29"/>
    </row>
    <row r="79" spans="1:3" ht="15.75" customHeight="1">
      <c r="C79" s="29"/>
    </row>
    <row r="80" spans="1:3" ht="15.75" customHeight="1">
      <c r="C80" s="29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2">
        <v>352</v>
      </c>
      <c r="C2" s="4">
        <f>B2/B5</f>
        <v>7.5229749946569779E-2</v>
      </c>
    </row>
    <row r="3" spans="1:3" ht="15.75" customHeight="1">
      <c r="A3" s="3" t="s">
        <v>4</v>
      </c>
      <c r="B3" s="2">
        <v>175</v>
      </c>
      <c r="C3" s="4">
        <f>B3/B5</f>
        <v>3.7401154092754865E-2</v>
      </c>
    </row>
    <row r="4" spans="1:3" ht="15.75" customHeight="1">
      <c r="A4" s="3" t="s">
        <v>5</v>
      </c>
      <c r="B4" s="2">
        <v>4152</v>
      </c>
      <c r="C4" s="4">
        <f>B4/B5</f>
        <v>0.88736909596067537</v>
      </c>
    </row>
    <row r="5" spans="1:3" ht="15.75" customHeight="1">
      <c r="A5" s="1" t="s">
        <v>6</v>
      </c>
      <c r="B5" s="2">
        <f t="shared" ref="B5:C5" si="0">SUM(B2:B4)</f>
        <v>4679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2">
        <v>1517</v>
      </c>
      <c r="C8" s="4">
        <f>B8/B15</f>
        <v>0.33876730683340778</v>
      </c>
    </row>
    <row r="9" spans="1:3" ht="15.75" customHeight="1">
      <c r="A9" s="8" t="s">
        <v>9</v>
      </c>
      <c r="B9" s="66">
        <v>137</v>
      </c>
      <c r="C9" s="4">
        <f>B9/B15</f>
        <v>3.0594015185350602E-2</v>
      </c>
    </row>
    <row r="10" spans="1:3" ht="15.75" customHeight="1">
      <c r="A10" s="8" t="s">
        <v>10</v>
      </c>
      <c r="B10" s="2">
        <v>98</v>
      </c>
      <c r="C10" s="4">
        <f>B10/B15</f>
        <v>2.188476998660116E-2</v>
      </c>
    </row>
    <row r="11" spans="1:3" ht="15.75" customHeight="1">
      <c r="A11" s="8" t="s">
        <v>11</v>
      </c>
      <c r="B11" s="2">
        <v>320</v>
      </c>
      <c r="C11" s="4">
        <f>B11/B15</f>
        <v>7.1460473425636439E-2</v>
      </c>
    </row>
    <row r="12" spans="1:3" ht="15.75" customHeight="1">
      <c r="A12" s="9" t="s">
        <v>12</v>
      </c>
      <c r="B12" s="2">
        <v>59</v>
      </c>
      <c r="C12" s="4">
        <f>B12/B15</f>
        <v>1.3175524787851719E-2</v>
      </c>
    </row>
    <row r="13" spans="1:3" ht="15.75" customHeight="1">
      <c r="A13" s="3" t="s">
        <v>13</v>
      </c>
      <c r="B13" s="2">
        <v>317</v>
      </c>
      <c r="C13" s="4">
        <f>B13/B15</f>
        <v>7.0790531487271102E-2</v>
      </c>
    </row>
    <row r="14" spans="1:3" ht="15.75" customHeight="1">
      <c r="A14" s="3" t="s">
        <v>14</v>
      </c>
      <c r="B14" s="2">
        <v>2030</v>
      </c>
      <c r="C14" s="4">
        <f>B14/B15</f>
        <v>0.4533273782938812</v>
      </c>
    </row>
    <row r="15" spans="1:3" ht="15.75" customHeight="1">
      <c r="A15" s="1" t="s">
        <v>6</v>
      </c>
      <c r="B15" s="2">
        <f t="shared" ref="B15:C15" si="1">SUM(B8:B14)</f>
        <v>4478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2">
        <v>100</v>
      </c>
      <c r="C18" s="4">
        <f>B18/B25</f>
        <v>2.2261798753339269E-2</v>
      </c>
    </row>
    <row r="19" spans="1:3" ht="15.75" customHeight="1">
      <c r="A19" s="3" t="s">
        <v>17</v>
      </c>
      <c r="B19" s="2">
        <v>87</v>
      </c>
      <c r="C19" s="4">
        <f>B19/B25</f>
        <v>1.9367764915405164E-2</v>
      </c>
    </row>
    <row r="20" spans="1:3" ht="15.75" customHeight="1">
      <c r="A20" s="3" t="s">
        <v>18</v>
      </c>
      <c r="B20" s="2">
        <v>1131</v>
      </c>
      <c r="C20" s="4">
        <f>B20/B25</f>
        <v>0.25178094390026712</v>
      </c>
    </row>
    <row r="21" spans="1:3" ht="15.75" customHeight="1">
      <c r="A21" s="3" t="s">
        <v>19</v>
      </c>
      <c r="B21" s="2">
        <v>1282</v>
      </c>
      <c r="C21" s="4">
        <f>B21/B25</f>
        <v>0.28539626001780943</v>
      </c>
    </row>
    <row r="22" spans="1:3" ht="15.75" customHeight="1">
      <c r="A22" s="3" t="s">
        <v>20</v>
      </c>
      <c r="B22" s="2">
        <v>1684</v>
      </c>
      <c r="C22" s="4">
        <f>B22/B25</f>
        <v>0.37488869100623329</v>
      </c>
    </row>
    <row r="23" spans="1:3" ht="15.75" customHeight="1">
      <c r="A23" s="3" t="s">
        <v>21</v>
      </c>
      <c r="B23" s="2">
        <v>64</v>
      </c>
      <c r="C23" s="4">
        <f>B23/B25</f>
        <v>1.4247551202137132E-2</v>
      </c>
    </row>
    <row r="24" spans="1:3" ht="15.75" customHeight="1">
      <c r="A24" s="10" t="s">
        <v>22</v>
      </c>
      <c r="B24" s="33">
        <v>144</v>
      </c>
      <c r="C24" s="11">
        <f>B24/B25</f>
        <v>3.2056990204808546E-2</v>
      </c>
    </row>
    <row r="25" spans="1:3" ht="15.75" customHeight="1">
      <c r="A25" s="1" t="s">
        <v>6</v>
      </c>
      <c r="B25" s="2">
        <f t="shared" ref="B25:C25" si="2">SUM(B18:B24)</f>
        <v>4492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2">
        <v>1269</v>
      </c>
      <c r="C28" s="4">
        <f>B28/B31</f>
        <v>0.28906605922551254</v>
      </c>
    </row>
    <row r="29" spans="1:3" ht="15.75" customHeight="1">
      <c r="A29" s="3" t="s">
        <v>25</v>
      </c>
      <c r="B29" s="2">
        <v>1588</v>
      </c>
      <c r="C29" s="4">
        <f>B29/B31</f>
        <v>0.36173120728929387</v>
      </c>
    </row>
    <row r="30" spans="1:3" ht="15.75" customHeight="1">
      <c r="A30" s="3" t="s">
        <v>26</v>
      </c>
      <c r="B30" s="2">
        <v>1533</v>
      </c>
      <c r="C30" s="4">
        <f>B30/B31</f>
        <v>0.34920273348519359</v>
      </c>
    </row>
    <row r="31" spans="1:3" ht="15.75" customHeight="1">
      <c r="A31" s="1" t="s">
        <v>6</v>
      </c>
      <c r="B31" s="2">
        <f t="shared" ref="B31:C31" si="3">SUM(B28:B30)</f>
        <v>4390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2">
        <v>2245</v>
      </c>
      <c r="C34" s="4">
        <f>B34/B37</f>
        <v>0.54450642735871935</v>
      </c>
    </row>
    <row r="35" spans="1:3" ht="15.75" customHeight="1">
      <c r="A35" s="3" t="s">
        <v>29</v>
      </c>
      <c r="B35" s="2">
        <v>1044</v>
      </c>
      <c r="C35" s="4">
        <f>B35/B37</f>
        <v>0.25321367935968953</v>
      </c>
    </row>
    <row r="36" spans="1:3" ht="15.75" customHeight="1">
      <c r="A36" s="3" t="s">
        <v>30</v>
      </c>
      <c r="B36" s="2">
        <v>834</v>
      </c>
      <c r="C36" s="4">
        <f>B36/B37</f>
        <v>0.20227989328159107</v>
      </c>
    </row>
    <row r="37" spans="1:3" ht="15.75" customHeight="1">
      <c r="A37" s="1" t="s">
        <v>6</v>
      </c>
      <c r="B37" s="2">
        <f t="shared" ref="B37:C37" si="4">SUM(B34:B36)</f>
        <v>4123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20">
        <v>1937</v>
      </c>
      <c r="C40" s="4">
        <f>B40/B42</f>
        <v>0.43401299574277391</v>
      </c>
    </row>
    <row r="41" spans="1:3" ht="15.75" customHeight="1">
      <c r="A41" s="17" t="s">
        <v>33</v>
      </c>
      <c r="B41" s="20">
        <v>2526</v>
      </c>
      <c r="C41" s="4">
        <f>B41/B42</f>
        <v>0.56598700425722603</v>
      </c>
    </row>
    <row r="42" spans="1:3" ht="15.75" customHeight="1">
      <c r="A42" s="1" t="s">
        <v>6</v>
      </c>
      <c r="B42" s="2">
        <f t="shared" ref="B42:C42" si="5">SUM(B39:B41)</f>
        <v>4463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20">
        <v>1166</v>
      </c>
      <c r="C45" s="4">
        <f>B45/B47</f>
        <v>0.2742884027287697</v>
      </c>
    </row>
    <row r="46" spans="1:3" ht="15.75" customHeight="1">
      <c r="A46" s="17" t="s">
        <v>36</v>
      </c>
      <c r="B46" s="20">
        <v>3085</v>
      </c>
      <c r="C46" s="4">
        <f>B46/B47</f>
        <v>0.72571159727123025</v>
      </c>
    </row>
    <row r="47" spans="1:3" ht="15.75" customHeight="1">
      <c r="A47" s="1" t="s">
        <v>6</v>
      </c>
      <c r="B47" s="2">
        <f t="shared" ref="B47:C47" si="6">SUM(B44:B46)</f>
        <v>4251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2">
        <v>1230</v>
      </c>
      <c r="C50" s="4">
        <f>B50/B53</f>
        <v>0.29531812725090034</v>
      </c>
    </row>
    <row r="51" spans="1:3" ht="15.75" customHeight="1">
      <c r="A51" s="3" t="s">
        <v>39</v>
      </c>
      <c r="B51" s="2">
        <v>1152</v>
      </c>
      <c r="C51" s="4">
        <f>B51/B53</f>
        <v>0.27659063625450181</v>
      </c>
    </row>
    <row r="52" spans="1:3" ht="15.75" customHeight="1">
      <c r="A52" s="3" t="s">
        <v>40</v>
      </c>
      <c r="B52" s="2">
        <v>1783</v>
      </c>
      <c r="C52" s="4">
        <f>B52/B53</f>
        <v>0.42809123649459785</v>
      </c>
    </row>
    <row r="53" spans="1:3" ht="15.75" customHeight="1">
      <c r="A53" s="1" t="s">
        <v>6</v>
      </c>
      <c r="B53" s="2">
        <f t="shared" ref="B53:C53" si="7">SUM(B50:B52)</f>
        <v>4165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20">
        <v>3079</v>
      </c>
      <c r="C56" s="4">
        <f>B56/B58</f>
        <v>0.74660523763336561</v>
      </c>
    </row>
    <row r="57" spans="1:3" ht="15.75" customHeight="1">
      <c r="A57" s="17" t="s">
        <v>43</v>
      </c>
      <c r="B57" s="20">
        <v>1045</v>
      </c>
      <c r="C57" s="4">
        <f>B57/B58</f>
        <v>0.25339476236663433</v>
      </c>
    </row>
    <row r="58" spans="1:3" ht="15.75" customHeight="1">
      <c r="A58" s="1" t="s">
        <v>6</v>
      </c>
      <c r="B58" s="2">
        <f t="shared" ref="B58:C58" si="8">SUM(B55:B57)</f>
        <v>4124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2">
        <v>510</v>
      </c>
      <c r="C61" s="4">
        <f>B61/B65</f>
        <v>0.12174743375507281</v>
      </c>
    </row>
    <row r="62" spans="1:3" ht="15.75" customHeight="1">
      <c r="A62" s="3" t="s">
        <v>46</v>
      </c>
      <c r="B62" s="2">
        <v>1155</v>
      </c>
      <c r="C62" s="4">
        <f>B62/B65</f>
        <v>0.27572212938648843</v>
      </c>
    </row>
    <row r="63" spans="1:3" ht="15.75" customHeight="1">
      <c r="A63" s="3" t="s">
        <v>47</v>
      </c>
      <c r="B63" s="2">
        <v>773</v>
      </c>
      <c r="C63" s="4">
        <f>B63/B65</f>
        <v>0.18453091429935545</v>
      </c>
    </row>
    <row r="64" spans="1:3" ht="15.75" customHeight="1">
      <c r="A64" s="3" t="s">
        <v>48</v>
      </c>
      <c r="B64" s="2">
        <v>1751</v>
      </c>
      <c r="C64" s="4">
        <f>B64/B65</f>
        <v>0.41799952255908329</v>
      </c>
    </row>
    <row r="65" spans="1:3" ht="15.75" customHeight="1">
      <c r="A65" s="1" t="s">
        <v>6</v>
      </c>
      <c r="B65" s="2">
        <f t="shared" ref="B65:C65" si="9">SUM(B61:B64)</f>
        <v>4189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463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20">
        <v>3710</v>
      </c>
      <c r="C68" s="4">
        <f>B68/B70</f>
        <v>0.79426247056304855</v>
      </c>
    </row>
    <row r="69" spans="1:3" ht="15.75" customHeight="1">
      <c r="A69" s="17" t="s">
        <v>62</v>
      </c>
      <c r="B69" s="20">
        <v>961</v>
      </c>
      <c r="C69" s="4">
        <f>B69/B70</f>
        <v>0.20573752943695139</v>
      </c>
    </row>
    <row r="70" spans="1:3" ht="15.75" customHeight="1">
      <c r="A70" s="1" t="s">
        <v>6</v>
      </c>
      <c r="B70" s="2">
        <f t="shared" ref="B70:C70" si="10">SUM(B67:B69)</f>
        <v>4671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734</v>
      </c>
      <c r="B72" s="15" t="s">
        <v>1</v>
      </c>
      <c r="C72" s="19" t="s">
        <v>2</v>
      </c>
    </row>
    <row r="73" spans="1:3" ht="15.75" customHeight="1">
      <c r="A73" s="17" t="s">
        <v>131</v>
      </c>
      <c r="B73" s="20">
        <v>1100</v>
      </c>
      <c r="C73" s="4">
        <f>B73/B75</f>
        <v>0.24428159005107705</v>
      </c>
    </row>
    <row r="74" spans="1:3" ht="15.75" customHeight="1">
      <c r="A74" s="17" t="s">
        <v>132</v>
      </c>
      <c r="B74" s="20">
        <v>3403</v>
      </c>
      <c r="C74" s="4">
        <f>B74/B75</f>
        <v>0.75571840994892292</v>
      </c>
    </row>
    <row r="75" spans="1:3" ht="15.75" customHeight="1">
      <c r="A75" s="1" t="s">
        <v>6</v>
      </c>
      <c r="B75" s="2">
        <f t="shared" ref="B75:C75" si="11">SUM(B72:B74)</f>
        <v>4503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735</v>
      </c>
      <c r="B77" s="15" t="s">
        <v>1</v>
      </c>
      <c r="C77" s="19" t="s">
        <v>2</v>
      </c>
    </row>
    <row r="78" spans="1:3" ht="15.75" customHeight="1">
      <c r="A78" s="17" t="s">
        <v>83</v>
      </c>
      <c r="B78" s="20">
        <v>954</v>
      </c>
      <c r="C78" s="4">
        <f>B78/B81</f>
        <v>0.2023759015697921</v>
      </c>
    </row>
    <row r="79" spans="1:3" ht="15.75" customHeight="1">
      <c r="A79" s="17" t="s">
        <v>84</v>
      </c>
      <c r="B79" s="20">
        <v>1111</v>
      </c>
      <c r="C79" s="4">
        <f>B79/B81</f>
        <v>0.23568095036062792</v>
      </c>
    </row>
    <row r="80" spans="1:3" ht="15.75" customHeight="1">
      <c r="A80" s="17" t="s">
        <v>85</v>
      </c>
      <c r="B80" s="20">
        <v>2649</v>
      </c>
      <c r="C80" s="4">
        <f>B80/B81</f>
        <v>0.56194314806958001</v>
      </c>
    </row>
    <row r="81" spans="1:3" ht="15.75" customHeight="1">
      <c r="A81" s="1" t="s">
        <v>6</v>
      </c>
      <c r="B81" s="2">
        <f t="shared" ref="B81:C81" si="12">SUM(B77:B80)</f>
        <v>4714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1" t="s">
        <v>736</v>
      </c>
      <c r="B83" s="15" t="s">
        <v>1</v>
      </c>
      <c r="C83" s="19" t="s">
        <v>2</v>
      </c>
    </row>
    <row r="84" spans="1:3" ht="15.75" customHeight="1">
      <c r="A84" s="17" t="s">
        <v>737</v>
      </c>
      <c r="B84" s="20">
        <v>260</v>
      </c>
      <c r="C84" s="4">
        <f>B84/B87</f>
        <v>0.23318385650224216</v>
      </c>
    </row>
    <row r="85" spans="1:3" ht="15.75" customHeight="1">
      <c r="A85" s="17" t="s">
        <v>738</v>
      </c>
      <c r="B85" s="20">
        <v>465</v>
      </c>
      <c r="C85" s="4">
        <f>B85/B87</f>
        <v>0.4170403587443946</v>
      </c>
    </row>
    <row r="86" spans="1:3" ht="15.75" customHeight="1">
      <c r="A86" s="17" t="s">
        <v>739</v>
      </c>
      <c r="B86" s="20">
        <v>390</v>
      </c>
      <c r="C86" s="4">
        <f>B86/B87</f>
        <v>0.34977578475336324</v>
      </c>
    </row>
    <row r="87" spans="1:3" ht="15.75" customHeight="1">
      <c r="A87" s="1" t="s">
        <v>6</v>
      </c>
      <c r="B87" s="2">
        <f t="shared" ref="B87:C87" si="13">SUM(B83:B86)</f>
        <v>1115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21"/>
      <c r="B89" s="24"/>
      <c r="C89" s="22"/>
    </row>
    <row r="90" spans="1:3" ht="15.75" customHeight="1">
      <c r="A90" s="23"/>
      <c r="B90" s="24"/>
      <c r="C90" s="14"/>
    </row>
    <row r="91" spans="1:3" ht="15.75" customHeight="1">
      <c r="A91" s="23"/>
      <c r="B91" s="24"/>
      <c r="C91" s="14"/>
    </row>
    <row r="92" spans="1:3" ht="15.75" customHeight="1">
      <c r="A92" s="21"/>
      <c r="B92" s="13"/>
      <c r="C92" s="22"/>
    </row>
    <row r="93" spans="1:3" ht="15.75" customHeight="1">
      <c r="A93" s="6"/>
      <c r="B93" s="6"/>
      <c r="C93" s="18"/>
    </row>
    <row r="94" spans="1:3" ht="15.75" customHeight="1">
      <c r="A94" s="21"/>
      <c r="B94" s="24"/>
      <c r="C94" s="22"/>
    </row>
    <row r="95" spans="1:3" ht="15.75" customHeight="1">
      <c r="A95" s="23"/>
      <c r="B95" s="24"/>
      <c r="C95" s="14"/>
    </row>
    <row r="96" spans="1:3" ht="15.75" customHeight="1">
      <c r="A96" s="23"/>
      <c r="B96" s="24"/>
      <c r="C96" s="14"/>
    </row>
    <row r="97" spans="1:3" ht="15.75" customHeight="1">
      <c r="A97" s="21"/>
      <c r="B97" s="13"/>
      <c r="C97" s="22"/>
    </row>
    <row r="98" spans="1:3" ht="15.75" customHeight="1">
      <c r="C98" s="29"/>
    </row>
    <row r="99" spans="1:3" ht="15.75" customHeight="1">
      <c r="C99" s="29"/>
    </row>
    <row r="100" spans="1:3" ht="15.75" customHeight="1">
      <c r="C100" s="29"/>
    </row>
    <row r="101" spans="1:3" ht="15.75" customHeight="1">
      <c r="C101" s="29"/>
    </row>
    <row r="102" spans="1:3" ht="15.75" customHeight="1">
      <c r="C102" s="29"/>
    </row>
    <row r="103" spans="1:3" ht="15.75" customHeight="1">
      <c r="C103" s="29"/>
    </row>
    <row r="104" spans="1:3" ht="15.75" customHeight="1">
      <c r="C104" s="29"/>
    </row>
    <row r="105" spans="1:3" ht="15.75" customHeight="1">
      <c r="C105" s="29"/>
    </row>
    <row r="106" spans="1:3" ht="15.75" customHeight="1">
      <c r="C106" s="29"/>
    </row>
    <row r="107" spans="1:3" ht="15.75" customHeight="1">
      <c r="C107" s="29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1108</v>
      </c>
      <c r="C2" s="4">
        <f>B2/B5</f>
        <v>9.3038878159375268E-2</v>
      </c>
    </row>
    <row r="3" spans="1:3" ht="15.75" customHeight="1">
      <c r="A3" s="3" t="s">
        <v>4</v>
      </c>
      <c r="B3" s="30">
        <v>604</v>
      </c>
      <c r="C3" s="4">
        <f>B3/B5</f>
        <v>5.0717944411789402E-2</v>
      </c>
    </row>
    <row r="4" spans="1:3" ht="15.75" customHeight="1">
      <c r="A4" s="3" t="s">
        <v>5</v>
      </c>
      <c r="B4" s="30">
        <v>10197</v>
      </c>
      <c r="C4" s="4">
        <f>B4/B5</f>
        <v>0.85624317742883538</v>
      </c>
    </row>
    <row r="5" spans="1:3" ht="15.75" customHeight="1">
      <c r="A5" s="1" t="s">
        <v>6</v>
      </c>
      <c r="B5" s="2">
        <f t="shared" ref="B5:C5" si="0">SUM(B2:B4)</f>
        <v>11909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5940</v>
      </c>
      <c r="C8" s="4">
        <f>B8/B15</f>
        <v>0.51598332175121608</v>
      </c>
    </row>
    <row r="9" spans="1:3" ht="15.75" customHeight="1">
      <c r="A9" s="8" t="s">
        <v>9</v>
      </c>
      <c r="B9" s="30">
        <v>275</v>
      </c>
      <c r="C9" s="4">
        <f>B9/B15</f>
        <v>2.3888116747741488E-2</v>
      </c>
    </row>
    <row r="10" spans="1:3" ht="15.75" customHeight="1">
      <c r="A10" s="8" t="s">
        <v>10</v>
      </c>
      <c r="B10" s="30">
        <v>181</v>
      </c>
      <c r="C10" s="4">
        <f>B10/B15</f>
        <v>1.5722724113968033E-2</v>
      </c>
    </row>
    <row r="11" spans="1:3" ht="15.75" customHeight="1">
      <c r="A11" s="8" t="s">
        <v>11</v>
      </c>
      <c r="B11" s="30">
        <v>607</v>
      </c>
      <c r="C11" s="4">
        <f>B11/B15</f>
        <v>5.2727588603196665E-2</v>
      </c>
    </row>
    <row r="12" spans="1:3" ht="15.75" customHeight="1">
      <c r="A12" s="9" t="s">
        <v>12</v>
      </c>
      <c r="B12" s="30">
        <v>227</v>
      </c>
      <c r="C12" s="4">
        <f>B12/B15</f>
        <v>1.9718554551772065E-2</v>
      </c>
    </row>
    <row r="13" spans="1:3" ht="15.75" customHeight="1">
      <c r="A13" s="3" t="s">
        <v>13</v>
      </c>
      <c r="B13" s="30">
        <v>511</v>
      </c>
      <c r="C13" s="4">
        <f>B13/B15</f>
        <v>4.4388464211257819E-2</v>
      </c>
    </row>
    <row r="14" spans="1:3" ht="15.75" customHeight="1">
      <c r="A14" s="3" t="s">
        <v>14</v>
      </c>
      <c r="B14" s="30">
        <v>3771</v>
      </c>
      <c r="C14" s="4">
        <f>B14/B15</f>
        <v>0.32757123002084781</v>
      </c>
    </row>
    <row r="15" spans="1:3" ht="15.75" customHeight="1">
      <c r="A15" s="1" t="s">
        <v>6</v>
      </c>
      <c r="B15" s="2">
        <f t="shared" ref="B15:C15" si="1">SUM(B8:B14)</f>
        <v>11512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380</v>
      </c>
      <c r="C18" s="4">
        <f>B18/B25</f>
        <v>3.1629765273847178E-2</v>
      </c>
    </row>
    <row r="19" spans="1:3" ht="15.75" customHeight="1">
      <c r="A19" s="3" t="s">
        <v>17</v>
      </c>
      <c r="B19" s="30">
        <v>125</v>
      </c>
      <c r="C19" s="4">
        <f>B19/B25</f>
        <v>1.0404528050607624E-2</v>
      </c>
    </row>
    <row r="20" spans="1:3" ht="15.75" customHeight="1">
      <c r="A20" s="3" t="s">
        <v>18</v>
      </c>
      <c r="B20" s="30">
        <v>2038</v>
      </c>
      <c r="C20" s="4">
        <f>B20/B25</f>
        <v>0.16963542533710671</v>
      </c>
    </row>
    <row r="21" spans="1:3" ht="15.75" customHeight="1">
      <c r="A21" s="3" t="s">
        <v>19</v>
      </c>
      <c r="B21" s="30">
        <v>6972</v>
      </c>
      <c r="C21" s="4">
        <f>B21/B25</f>
        <v>0.58032295655069088</v>
      </c>
    </row>
    <row r="22" spans="1:3" ht="15.75" customHeight="1">
      <c r="A22" s="3" t="s">
        <v>20</v>
      </c>
      <c r="B22" s="30">
        <v>2135</v>
      </c>
      <c r="C22" s="4">
        <f>B22/B25</f>
        <v>0.17770933910437822</v>
      </c>
    </row>
    <row r="23" spans="1:3" ht="15.75" customHeight="1">
      <c r="A23" s="3" t="s">
        <v>21</v>
      </c>
      <c r="B23" s="30">
        <v>109</v>
      </c>
      <c r="C23" s="4">
        <f>B23/B25</f>
        <v>9.0727484601298477E-3</v>
      </c>
    </row>
    <row r="24" spans="1:3" ht="15.75" customHeight="1">
      <c r="A24" s="10" t="s">
        <v>22</v>
      </c>
      <c r="B24" s="31">
        <v>255</v>
      </c>
      <c r="C24" s="11">
        <f>B24/B25</f>
        <v>2.1225237223239553E-2</v>
      </c>
    </row>
    <row r="25" spans="1:3" ht="15.75" customHeight="1">
      <c r="A25" s="1" t="s">
        <v>6</v>
      </c>
      <c r="B25" s="2">
        <f t="shared" ref="B25:C25" si="2">SUM(B18:B24)</f>
        <v>12014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3256</v>
      </c>
      <c r="C28" s="4">
        <f>B28/B31</f>
        <v>0.28786137388382987</v>
      </c>
    </row>
    <row r="29" spans="1:3" ht="15.75" customHeight="1">
      <c r="A29" s="3" t="s">
        <v>25</v>
      </c>
      <c r="B29" s="30">
        <v>3546</v>
      </c>
      <c r="C29" s="4">
        <f>B29/B31</f>
        <v>0.31350013261426929</v>
      </c>
    </row>
    <row r="30" spans="1:3" ht="15.75" customHeight="1">
      <c r="A30" s="3" t="s">
        <v>26</v>
      </c>
      <c r="B30" s="30">
        <v>4509</v>
      </c>
      <c r="C30" s="4">
        <f>B30/B31</f>
        <v>0.39863849350190078</v>
      </c>
    </row>
    <row r="31" spans="1:3" ht="15.75" customHeight="1">
      <c r="A31" s="1" t="s">
        <v>6</v>
      </c>
      <c r="B31" s="2">
        <f t="shared" ref="B31:C31" si="3">SUM(B28:B30)</f>
        <v>11311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6185</v>
      </c>
      <c r="C34" s="4">
        <f>B34/B37</f>
        <v>0.60359129501317454</v>
      </c>
    </row>
    <row r="35" spans="1:3" ht="15.75" customHeight="1">
      <c r="A35" s="3" t="s">
        <v>29</v>
      </c>
      <c r="B35" s="30">
        <v>2537</v>
      </c>
      <c r="C35" s="4">
        <f>B35/B37</f>
        <v>0.2475846589245633</v>
      </c>
    </row>
    <row r="36" spans="1:3" ht="15.75" customHeight="1">
      <c r="A36" s="3" t="s">
        <v>30</v>
      </c>
      <c r="B36" s="30">
        <v>1525</v>
      </c>
      <c r="C36" s="4">
        <f>B36/B37</f>
        <v>0.14882404606226213</v>
      </c>
    </row>
    <row r="37" spans="1:3" ht="15.75" customHeight="1">
      <c r="A37" s="1" t="s">
        <v>6</v>
      </c>
      <c r="B37" s="2">
        <f t="shared" ref="B37:C37" si="4">SUM(B34:B36)</f>
        <v>10247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7051</v>
      </c>
      <c r="C40" s="4">
        <f>B40/B42</f>
        <v>0.66418613413715144</v>
      </c>
    </row>
    <row r="41" spans="1:3" ht="15.75" customHeight="1">
      <c r="A41" s="17" t="s">
        <v>33</v>
      </c>
      <c r="B41" s="32">
        <v>3565</v>
      </c>
      <c r="C41" s="4">
        <f>B41/B42</f>
        <v>0.3358138658628485</v>
      </c>
    </row>
    <row r="42" spans="1:3" ht="15.75" customHeight="1">
      <c r="A42" s="1" t="s">
        <v>6</v>
      </c>
      <c r="B42" s="2">
        <f t="shared" ref="B42:C42" si="5">SUM(B39:B41)</f>
        <v>10616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3126</v>
      </c>
      <c r="C45" s="4">
        <f>B45/B47</f>
        <v>0.29873853211009177</v>
      </c>
    </row>
    <row r="46" spans="1:3" ht="15.75" customHeight="1">
      <c r="A46" s="17" t="s">
        <v>36</v>
      </c>
      <c r="B46" s="32">
        <v>7338</v>
      </c>
      <c r="C46" s="4">
        <f>B46/B47</f>
        <v>0.70126146788990829</v>
      </c>
    </row>
    <row r="47" spans="1:3" ht="15.75" customHeight="1">
      <c r="A47" s="1" t="s">
        <v>6</v>
      </c>
      <c r="B47" s="2">
        <f t="shared" ref="B47:C47" si="6">SUM(B44:B46)</f>
        <v>10464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7322</v>
      </c>
      <c r="C50" s="4">
        <f>B50/B53</f>
        <v>0.66304446255546501</v>
      </c>
    </row>
    <row r="51" spans="1:3" ht="15.75" customHeight="1">
      <c r="A51" s="3" t="s">
        <v>39</v>
      </c>
      <c r="B51" s="30">
        <v>2061</v>
      </c>
      <c r="C51" s="4">
        <f>B51/B53</f>
        <v>0.18663406682966585</v>
      </c>
    </row>
    <row r="52" spans="1:3" ht="15.75" customHeight="1">
      <c r="A52" s="3" t="s">
        <v>40</v>
      </c>
      <c r="B52" s="30">
        <v>1660</v>
      </c>
      <c r="C52" s="4">
        <f>B52/B53</f>
        <v>0.15032147061486914</v>
      </c>
    </row>
    <row r="53" spans="1:3" ht="15.75" customHeight="1">
      <c r="A53" s="1" t="s">
        <v>6</v>
      </c>
      <c r="B53" s="2">
        <f t="shared" ref="B53:C53" si="7">SUM(B50:B52)</f>
        <v>11043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7586</v>
      </c>
      <c r="C56" s="4">
        <f>B56/B58</f>
        <v>0.74096503223285803</v>
      </c>
    </row>
    <row r="57" spans="1:3" ht="15.75" customHeight="1">
      <c r="A57" s="17" t="s">
        <v>43</v>
      </c>
      <c r="B57" s="32">
        <v>2652</v>
      </c>
      <c r="C57" s="4">
        <f>B57/B58</f>
        <v>0.25903496776714202</v>
      </c>
    </row>
    <row r="58" spans="1:3" ht="15.75" customHeight="1">
      <c r="A58" s="1" t="s">
        <v>6</v>
      </c>
      <c r="B58" s="2">
        <f t="shared" ref="B58:C58" si="8">SUM(B55:B57)</f>
        <v>10238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1342</v>
      </c>
      <c r="C61" s="4">
        <f>B61/B65</f>
        <v>0.13280554181098467</v>
      </c>
    </row>
    <row r="62" spans="1:3" ht="15.75" customHeight="1">
      <c r="A62" s="3" t="s">
        <v>46</v>
      </c>
      <c r="B62" s="30">
        <v>2611</v>
      </c>
      <c r="C62" s="4">
        <f>B62/B65</f>
        <v>0.25838693715982186</v>
      </c>
    </row>
    <row r="63" spans="1:3" ht="15.75" customHeight="1">
      <c r="A63" s="3" t="s">
        <v>47</v>
      </c>
      <c r="B63" s="30">
        <v>2225</v>
      </c>
      <c r="C63" s="4">
        <f>B63/B65</f>
        <v>0.22018802572983673</v>
      </c>
    </row>
    <row r="64" spans="1:3" ht="15.75" customHeight="1">
      <c r="A64" s="3" t="s">
        <v>48</v>
      </c>
      <c r="B64" s="30">
        <v>3927</v>
      </c>
      <c r="C64" s="4">
        <f>B64/B65</f>
        <v>0.38861949529935674</v>
      </c>
    </row>
    <row r="65" spans="1:3" ht="15.75" customHeight="1">
      <c r="A65" s="1" t="s">
        <v>6</v>
      </c>
      <c r="B65" s="2">
        <f t="shared" ref="B65:C65" si="9">SUM(B61:B64)</f>
        <v>10105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463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32">
        <v>9689</v>
      </c>
      <c r="C68" s="4">
        <f>B68/B70</f>
        <v>0.82424500212675456</v>
      </c>
    </row>
    <row r="69" spans="1:3" ht="15.75" customHeight="1">
      <c r="A69" s="17" t="s">
        <v>62</v>
      </c>
      <c r="B69" s="32">
        <v>2066</v>
      </c>
      <c r="C69" s="4">
        <f>B69/B70</f>
        <v>0.17575499787324542</v>
      </c>
    </row>
    <row r="70" spans="1:3" ht="15.75" customHeight="1">
      <c r="A70" s="1" t="s">
        <v>6</v>
      </c>
      <c r="B70" s="2">
        <f t="shared" ref="B70:C70" si="10">SUM(B67:B69)</f>
        <v>11755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66</v>
      </c>
      <c r="B72" s="15" t="s">
        <v>1</v>
      </c>
      <c r="C72" s="19" t="s">
        <v>2</v>
      </c>
    </row>
    <row r="73" spans="1:3" ht="15.75" customHeight="1">
      <c r="A73" s="17" t="s">
        <v>67</v>
      </c>
      <c r="B73" s="32">
        <v>4775</v>
      </c>
      <c r="C73" s="4">
        <f>B73/B75</f>
        <v>0.50168102542550952</v>
      </c>
    </row>
    <row r="74" spans="1:3" ht="15.75" customHeight="1">
      <c r="A74" s="17" t="s">
        <v>68</v>
      </c>
      <c r="B74" s="32">
        <v>4743</v>
      </c>
      <c r="C74" s="4">
        <f>B74/B75</f>
        <v>0.49831897457449043</v>
      </c>
    </row>
    <row r="75" spans="1:3" ht="15.75" customHeight="1">
      <c r="A75" s="1" t="s">
        <v>6</v>
      </c>
      <c r="B75" s="2">
        <f t="shared" ref="B75:C75" si="11">SUM(B72:B74)</f>
        <v>9518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740</v>
      </c>
      <c r="B77" s="15" t="s">
        <v>1</v>
      </c>
      <c r="C77" s="19" t="s">
        <v>2</v>
      </c>
    </row>
    <row r="78" spans="1:3" ht="15.75" customHeight="1">
      <c r="A78" s="17" t="s">
        <v>741</v>
      </c>
      <c r="B78" s="32">
        <v>1022</v>
      </c>
      <c r="C78" s="4">
        <f>B78/B80</f>
        <v>0.33829857663025487</v>
      </c>
    </row>
    <row r="79" spans="1:3" ht="15.75" customHeight="1">
      <c r="A79" s="17" t="s">
        <v>742</v>
      </c>
      <c r="B79" s="32">
        <v>1999</v>
      </c>
      <c r="C79" s="4">
        <f>B79/B80</f>
        <v>0.66170142336974513</v>
      </c>
    </row>
    <row r="80" spans="1:3" ht="15.75" customHeight="1">
      <c r="A80" s="1" t="s">
        <v>6</v>
      </c>
      <c r="B80" s="2">
        <f t="shared" ref="B80:C80" si="12">SUM(B77:B79)</f>
        <v>3021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743</v>
      </c>
      <c r="B82" s="2" t="s">
        <v>1</v>
      </c>
      <c r="C82" s="7" t="s">
        <v>2</v>
      </c>
    </row>
    <row r="83" spans="1:3" ht="15.75" customHeight="1">
      <c r="A83" s="3" t="s">
        <v>744</v>
      </c>
      <c r="B83" s="30">
        <v>1380</v>
      </c>
      <c r="C83" s="4">
        <f>B83/B86</f>
        <v>0.61278863232682057</v>
      </c>
    </row>
    <row r="84" spans="1:3" ht="15.75" customHeight="1">
      <c r="A84" s="3" t="s">
        <v>745</v>
      </c>
      <c r="B84" s="30">
        <v>420</v>
      </c>
      <c r="C84" s="4">
        <f>B84/B86</f>
        <v>0.18650088809946713</v>
      </c>
    </row>
    <row r="85" spans="1:3" ht="15.75" customHeight="1">
      <c r="A85" s="3" t="s">
        <v>746</v>
      </c>
      <c r="B85" s="30">
        <v>452</v>
      </c>
      <c r="C85" s="4">
        <f>B85/B86</f>
        <v>0.20071047957371227</v>
      </c>
    </row>
    <row r="86" spans="1:3" ht="15.75" customHeight="1">
      <c r="A86" s="1" t="s">
        <v>6</v>
      </c>
      <c r="B86" s="2">
        <f t="shared" ref="B86:C86" si="13">SUM(B83:B85)</f>
        <v>2252</v>
      </c>
      <c r="C86" s="7">
        <f t="shared" si="13"/>
        <v>1</v>
      </c>
    </row>
    <row r="87" spans="1:3" ht="15.75" customHeight="1">
      <c r="A87" s="6"/>
      <c r="B87" s="6"/>
      <c r="C87" s="18"/>
    </row>
    <row r="88" spans="1:3" ht="15.75" customHeight="1">
      <c r="A88" s="1" t="s">
        <v>747</v>
      </c>
      <c r="B88" s="2" t="s">
        <v>1</v>
      </c>
      <c r="C88" s="7" t="s">
        <v>2</v>
      </c>
    </row>
    <row r="89" spans="1:3" ht="15.75" customHeight="1">
      <c r="A89" s="3" t="s">
        <v>748</v>
      </c>
      <c r="B89" s="30">
        <v>3228</v>
      </c>
      <c r="C89" s="4">
        <f>B89/B92</f>
        <v>0.28726528432855747</v>
      </c>
    </row>
    <row r="90" spans="1:3" ht="15.75" customHeight="1">
      <c r="A90" s="3" t="s">
        <v>749</v>
      </c>
      <c r="B90" s="30">
        <v>4495</v>
      </c>
      <c r="C90" s="4">
        <f>B90/B92</f>
        <v>0.40001779834475393</v>
      </c>
    </row>
    <row r="91" spans="1:3" ht="15.75" customHeight="1">
      <c r="A91" s="3" t="s">
        <v>750</v>
      </c>
      <c r="B91" s="30">
        <v>3514</v>
      </c>
      <c r="C91" s="4">
        <f>B91/B92</f>
        <v>0.3127169173266886</v>
      </c>
    </row>
    <row r="92" spans="1:3" ht="15.75" customHeight="1">
      <c r="A92" s="1" t="s">
        <v>6</v>
      </c>
      <c r="B92" s="2">
        <f t="shared" ref="B92:C92" si="14">SUM(B89:B91)</f>
        <v>11237</v>
      </c>
      <c r="C92" s="7">
        <f t="shared" si="14"/>
        <v>1</v>
      </c>
    </row>
    <row r="93" spans="1:3" ht="15.75" customHeight="1">
      <c r="A93" s="6"/>
      <c r="B93" s="6"/>
      <c r="C93" s="18"/>
    </row>
    <row r="94" spans="1:3" ht="15.75" customHeight="1">
      <c r="A94" s="1" t="s">
        <v>751</v>
      </c>
      <c r="B94" s="15" t="s">
        <v>1</v>
      </c>
      <c r="C94" s="19" t="s">
        <v>2</v>
      </c>
    </row>
    <row r="95" spans="1:3" ht="15.75" customHeight="1">
      <c r="A95" s="17" t="s">
        <v>752</v>
      </c>
      <c r="B95" s="32">
        <v>2480</v>
      </c>
      <c r="C95" s="4">
        <f>B95/B97</f>
        <v>0.2337197248138724</v>
      </c>
    </row>
    <row r="96" spans="1:3" ht="15.75" customHeight="1">
      <c r="A96" s="17" t="s">
        <v>753</v>
      </c>
      <c r="B96" s="32">
        <v>8131</v>
      </c>
      <c r="C96" s="4">
        <f>B96/B97</f>
        <v>0.76628027518612762</v>
      </c>
    </row>
    <row r="97" spans="1:3" ht="15.75" customHeight="1">
      <c r="A97" s="1" t="s">
        <v>6</v>
      </c>
      <c r="B97" s="2">
        <f t="shared" ref="B97:C97" si="15">SUM(B94:B96)</f>
        <v>10611</v>
      </c>
      <c r="C97" s="7">
        <f t="shared" si="15"/>
        <v>1</v>
      </c>
    </row>
    <row r="98" spans="1:3" ht="15.75" customHeight="1">
      <c r="A98" s="6"/>
      <c r="B98" s="6"/>
      <c r="C98" s="18"/>
    </row>
    <row r="99" spans="1:3" ht="15.75" customHeight="1">
      <c r="A99" s="1" t="s">
        <v>754</v>
      </c>
      <c r="B99" s="2" t="s">
        <v>1</v>
      </c>
      <c r="C99" s="7" t="s">
        <v>2</v>
      </c>
    </row>
    <row r="100" spans="1:3" ht="15.75" customHeight="1">
      <c r="A100" s="3" t="s">
        <v>755</v>
      </c>
      <c r="B100" s="30">
        <v>3337</v>
      </c>
      <c r="C100" s="4">
        <f>B100/B103</f>
        <v>0.46554129464285715</v>
      </c>
    </row>
    <row r="101" spans="1:3" ht="15.75" customHeight="1">
      <c r="A101" s="3" t="s">
        <v>756</v>
      </c>
      <c r="B101" s="30">
        <v>2610</v>
      </c>
      <c r="C101" s="4">
        <f>B101/B103</f>
        <v>0.36411830357142855</v>
      </c>
    </row>
    <row r="102" spans="1:3" ht="15.75" customHeight="1">
      <c r="A102" s="3" t="s">
        <v>757</v>
      </c>
      <c r="B102" s="30">
        <v>1221</v>
      </c>
      <c r="C102" s="4">
        <f>B102/B103</f>
        <v>0.17034040178571427</v>
      </c>
    </row>
    <row r="103" spans="1:3" ht="15.75" customHeight="1">
      <c r="A103" s="1" t="s">
        <v>6</v>
      </c>
      <c r="B103" s="2">
        <f t="shared" ref="B103:C103" si="16">SUM(B100:B102)</f>
        <v>7168</v>
      </c>
      <c r="C103" s="7">
        <f t="shared" si="16"/>
        <v>1</v>
      </c>
    </row>
    <row r="104" spans="1:3" ht="15.75" customHeight="1">
      <c r="A104" s="6"/>
      <c r="B104" s="6"/>
      <c r="C104" s="18"/>
    </row>
    <row r="105" spans="1:3" ht="15.75" customHeight="1">
      <c r="A105" s="1" t="s">
        <v>758</v>
      </c>
      <c r="B105" s="2" t="s">
        <v>1</v>
      </c>
      <c r="C105" s="7" t="s">
        <v>2</v>
      </c>
    </row>
    <row r="106" spans="1:3" ht="15.75" customHeight="1">
      <c r="A106" s="3" t="s">
        <v>759</v>
      </c>
      <c r="B106" s="30">
        <v>2873</v>
      </c>
      <c r="C106" s="4">
        <f>B106/B109</f>
        <v>0.46451091350040419</v>
      </c>
    </row>
    <row r="107" spans="1:3" ht="15.75" customHeight="1">
      <c r="A107" s="3" t="s">
        <v>760</v>
      </c>
      <c r="B107" s="30">
        <v>2613</v>
      </c>
      <c r="C107" s="4">
        <f>B107/B109</f>
        <v>0.42247372675828615</v>
      </c>
    </row>
    <row r="108" spans="1:3" ht="15.75" customHeight="1">
      <c r="A108" s="3" t="s">
        <v>761</v>
      </c>
      <c r="B108" s="30">
        <v>699</v>
      </c>
      <c r="C108" s="4">
        <f>B108/B109</f>
        <v>0.11301535974130962</v>
      </c>
    </row>
    <row r="109" spans="1:3" ht="15.75" customHeight="1">
      <c r="A109" s="1" t="s">
        <v>6</v>
      </c>
      <c r="B109" s="2">
        <f t="shared" ref="B109:C109" si="17">SUM(B106:B108)</f>
        <v>6185</v>
      </c>
      <c r="C109" s="7">
        <f t="shared" si="17"/>
        <v>0.99999999999999989</v>
      </c>
    </row>
    <row r="110" spans="1:3" ht="15.75" customHeight="1">
      <c r="A110" s="6"/>
      <c r="B110" s="6"/>
      <c r="C110" s="18"/>
    </row>
    <row r="111" spans="1:3" ht="15.75" customHeight="1">
      <c r="A111" s="1" t="s">
        <v>762</v>
      </c>
      <c r="B111" s="15" t="s">
        <v>1</v>
      </c>
      <c r="C111" s="19" t="s">
        <v>2</v>
      </c>
    </row>
    <row r="112" spans="1:3" ht="15.75" customHeight="1">
      <c r="A112" s="17" t="s">
        <v>763</v>
      </c>
      <c r="B112" s="32">
        <v>3789</v>
      </c>
      <c r="C112" s="4">
        <f>B112/B114</f>
        <v>0.36520481927710846</v>
      </c>
    </row>
    <row r="113" spans="1:3" ht="15.75" customHeight="1">
      <c r="A113" s="17" t="s">
        <v>750</v>
      </c>
      <c r="B113" s="32">
        <v>6586</v>
      </c>
      <c r="C113" s="4">
        <f>B113/B114</f>
        <v>0.63479518072289154</v>
      </c>
    </row>
    <row r="114" spans="1:3" ht="15.75" customHeight="1">
      <c r="A114" s="1" t="s">
        <v>6</v>
      </c>
      <c r="B114" s="2">
        <f t="shared" ref="B114:C114" si="18">SUM(B111:B113)</f>
        <v>10375</v>
      </c>
      <c r="C114" s="7">
        <f t="shared" si="18"/>
        <v>1</v>
      </c>
    </row>
    <row r="115" spans="1:3" ht="15.75" customHeight="1">
      <c r="A115" s="6"/>
      <c r="B115" s="6"/>
      <c r="C115" s="18"/>
    </row>
    <row r="116" spans="1:3" ht="15.75" customHeight="1">
      <c r="A116" s="1" t="s">
        <v>764</v>
      </c>
      <c r="B116" s="15" t="s">
        <v>1</v>
      </c>
      <c r="C116" s="19" t="s">
        <v>2</v>
      </c>
    </row>
    <row r="117" spans="1:3" ht="15.75" customHeight="1">
      <c r="A117" s="17" t="s">
        <v>765</v>
      </c>
      <c r="B117" s="32">
        <v>8908</v>
      </c>
      <c r="C117" s="4">
        <f>B117/B119</f>
        <v>0.79978452145807144</v>
      </c>
    </row>
    <row r="118" spans="1:3" ht="15.75" customHeight="1">
      <c r="A118" s="17" t="s">
        <v>766</v>
      </c>
      <c r="B118" s="32">
        <v>2230</v>
      </c>
      <c r="C118" s="4">
        <f>B118/B119</f>
        <v>0.20021547854192853</v>
      </c>
    </row>
    <row r="119" spans="1:3" ht="15.75" customHeight="1">
      <c r="A119" s="1" t="s">
        <v>6</v>
      </c>
      <c r="B119" s="2">
        <f t="shared" ref="B119:C119" si="19">SUM(B116:B118)</f>
        <v>11138</v>
      </c>
      <c r="C119" s="7">
        <f t="shared" si="19"/>
        <v>1</v>
      </c>
    </row>
    <row r="120" spans="1:3" ht="15.75" customHeight="1">
      <c r="A120" s="6"/>
      <c r="B120" s="6"/>
      <c r="C120" s="18"/>
    </row>
    <row r="121" spans="1:3" ht="15.75" customHeight="1">
      <c r="A121" s="1" t="s">
        <v>767</v>
      </c>
      <c r="B121" s="15" t="s">
        <v>1</v>
      </c>
      <c r="C121" s="19" t="s">
        <v>2</v>
      </c>
    </row>
    <row r="122" spans="1:3" ht="15.75" customHeight="1">
      <c r="A122" s="17" t="s">
        <v>768</v>
      </c>
      <c r="B122" s="32">
        <v>4143</v>
      </c>
      <c r="C122" s="4">
        <f>B122/B124</f>
        <v>0.43048628428927682</v>
      </c>
    </row>
    <row r="123" spans="1:3" ht="15.75" customHeight="1">
      <c r="A123" s="17" t="s">
        <v>769</v>
      </c>
      <c r="B123" s="32">
        <v>5481</v>
      </c>
      <c r="C123" s="4">
        <f>B123/B124</f>
        <v>0.56951371571072318</v>
      </c>
    </row>
    <row r="124" spans="1:3" ht="15.75" customHeight="1">
      <c r="A124" s="1" t="s">
        <v>6</v>
      </c>
      <c r="B124" s="2">
        <f t="shared" ref="B124:C124" si="20">SUM(B121:B123)</f>
        <v>9624</v>
      </c>
      <c r="C124" s="7">
        <f t="shared" si="20"/>
        <v>1</v>
      </c>
    </row>
    <row r="125" spans="1:3" ht="15.75" customHeight="1">
      <c r="A125" s="6"/>
      <c r="B125" s="6"/>
      <c r="C125" s="18"/>
    </row>
    <row r="126" spans="1:3" ht="15.75" customHeight="1">
      <c r="A126" s="1" t="s">
        <v>770</v>
      </c>
      <c r="B126" s="15" t="s">
        <v>1</v>
      </c>
      <c r="C126" s="19" t="s">
        <v>2</v>
      </c>
    </row>
    <row r="127" spans="1:3" ht="15.75" customHeight="1">
      <c r="A127" s="17" t="s">
        <v>771</v>
      </c>
      <c r="B127" s="32">
        <v>3501</v>
      </c>
      <c r="C127" s="4">
        <f>B127/B129</f>
        <v>0.35132965378825892</v>
      </c>
    </row>
    <row r="128" spans="1:3" ht="15.75" customHeight="1">
      <c r="A128" s="17" t="s">
        <v>748</v>
      </c>
      <c r="B128" s="32">
        <v>6464</v>
      </c>
      <c r="C128" s="4">
        <f>B128/B129</f>
        <v>0.64867034621174113</v>
      </c>
    </row>
    <row r="129" spans="1:3" ht="15.75" customHeight="1">
      <c r="A129" s="1" t="s">
        <v>6</v>
      </c>
      <c r="B129" s="2">
        <f t="shared" ref="B129:C129" si="21">SUM(B126:B128)</f>
        <v>9965</v>
      </c>
      <c r="C129" s="7">
        <f t="shared" si="21"/>
        <v>1</v>
      </c>
    </row>
    <row r="130" spans="1:3" ht="15.75" customHeight="1">
      <c r="A130" s="6"/>
      <c r="B130" s="6"/>
      <c r="C130" s="18"/>
    </row>
    <row r="131" spans="1:3" ht="15.75" customHeight="1">
      <c r="A131" s="21"/>
      <c r="B131" s="24"/>
      <c r="C131" s="22"/>
    </row>
    <row r="132" spans="1:3" ht="15.75" customHeight="1">
      <c r="A132" s="23"/>
      <c r="B132" s="24"/>
      <c r="C132" s="14"/>
    </row>
    <row r="133" spans="1:3" ht="15.75" customHeight="1">
      <c r="A133" s="23"/>
      <c r="B133" s="24"/>
      <c r="C133" s="14"/>
    </row>
    <row r="134" spans="1:3" ht="15.75" customHeight="1">
      <c r="A134" s="21"/>
      <c r="B134" s="13"/>
      <c r="C134" s="22"/>
    </row>
    <row r="135" spans="1:3" ht="15.75" customHeight="1">
      <c r="A135" s="6"/>
      <c r="B135" s="6"/>
      <c r="C135" s="18"/>
    </row>
    <row r="136" spans="1:3" ht="15.75" customHeight="1">
      <c r="A136" s="21"/>
      <c r="B136" s="24"/>
      <c r="C136" s="22"/>
    </row>
    <row r="137" spans="1:3" ht="15.75" customHeight="1">
      <c r="A137" s="23"/>
      <c r="B137" s="24"/>
      <c r="C137" s="14"/>
    </row>
    <row r="138" spans="1:3" ht="15.75" customHeight="1">
      <c r="A138" s="23"/>
      <c r="B138" s="24"/>
      <c r="C138" s="14"/>
    </row>
    <row r="139" spans="1:3" ht="15.75" customHeight="1">
      <c r="A139" s="21"/>
      <c r="B139" s="13"/>
      <c r="C139" s="22"/>
    </row>
    <row r="140" spans="1:3" ht="15.75" customHeight="1">
      <c r="C140" s="29"/>
    </row>
    <row r="141" spans="1:3" ht="15.75" customHeight="1">
      <c r="C141" s="29"/>
    </row>
    <row r="142" spans="1:3" ht="15.75" customHeight="1">
      <c r="C142" s="29"/>
    </row>
    <row r="143" spans="1:3" ht="15.75" customHeight="1">
      <c r="C143" s="29"/>
    </row>
    <row r="144" spans="1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3058</v>
      </c>
      <c r="C2" s="4">
        <f>B2/B5</f>
        <v>9.8785372787181802E-2</v>
      </c>
    </row>
    <row r="3" spans="1:3" ht="15.75" customHeight="1">
      <c r="A3" s="3" t="s">
        <v>4</v>
      </c>
      <c r="B3" s="30">
        <v>1820</v>
      </c>
      <c r="C3" s="4">
        <f>B3/B5</f>
        <v>5.8793125726838091E-2</v>
      </c>
    </row>
    <row r="4" spans="1:3" ht="15.75" customHeight="1">
      <c r="A4" s="3" t="s">
        <v>5</v>
      </c>
      <c r="B4" s="30">
        <v>26078</v>
      </c>
      <c r="C4" s="4">
        <f>B4/B5</f>
        <v>0.84242150148598005</v>
      </c>
    </row>
    <row r="5" spans="1:3" ht="15.75" customHeight="1">
      <c r="A5" s="1" t="s">
        <v>6</v>
      </c>
      <c r="B5" s="2">
        <f t="shared" ref="B5:C5" si="0">SUM(B2:B4)</f>
        <v>30956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8933</v>
      </c>
      <c r="C8" s="4">
        <f>B8/B15</f>
        <v>0.30049111948331542</v>
      </c>
    </row>
    <row r="9" spans="1:3" ht="15.75" customHeight="1">
      <c r="A9" s="8" t="s">
        <v>9</v>
      </c>
      <c r="B9" s="30">
        <v>864</v>
      </c>
      <c r="C9" s="4">
        <f>B9/B15</f>
        <v>2.9063509149623249E-2</v>
      </c>
    </row>
    <row r="10" spans="1:3" ht="15.75" customHeight="1">
      <c r="A10" s="8" t="s">
        <v>10</v>
      </c>
      <c r="B10" s="30">
        <v>775</v>
      </c>
      <c r="C10" s="4">
        <f>B10/B15</f>
        <v>2.6069698600645855E-2</v>
      </c>
    </row>
    <row r="11" spans="1:3" ht="15.75" customHeight="1">
      <c r="A11" s="8" t="s">
        <v>11</v>
      </c>
      <c r="B11" s="30">
        <v>1552</v>
      </c>
      <c r="C11" s="4">
        <f>B11/B15</f>
        <v>5.2206673842841764E-2</v>
      </c>
    </row>
    <row r="12" spans="1:3" ht="15.75" customHeight="1">
      <c r="A12" s="9" t="s">
        <v>12</v>
      </c>
      <c r="B12" s="30">
        <v>634</v>
      </c>
      <c r="C12" s="4">
        <f>B12/B15</f>
        <v>2.1326695371367062E-2</v>
      </c>
    </row>
    <row r="13" spans="1:3" ht="15.75" customHeight="1">
      <c r="A13" s="3" t="s">
        <v>13</v>
      </c>
      <c r="B13" s="30">
        <v>2131</v>
      </c>
      <c r="C13" s="4">
        <f>B13/B15</f>
        <v>7.1683261571582349E-2</v>
      </c>
    </row>
    <row r="14" spans="1:3" ht="15.75" customHeight="1">
      <c r="A14" s="3" t="s">
        <v>14</v>
      </c>
      <c r="B14" s="30">
        <v>14839</v>
      </c>
      <c r="C14" s="4">
        <f>B14/B15</f>
        <v>0.49915904198062433</v>
      </c>
    </row>
    <row r="15" spans="1:3" ht="15.75" customHeight="1">
      <c r="A15" s="1" t="s">
        <v>6</v>
      </c>
      <c r="B15" s="2">
        <f t="shared" ref="B15:C15" si="1">SUM(B8:B14)</f>
        <v>29728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1153</v>
      </c>
      <c r="C18" s="4">
        <f>B18/B25</f>
        <v>3.8977722186538659E-2</v>
      </c>
    </row>
    <row r="19" spans="1:3" ht="15.75" customHeight="1">
      <c r="A19" s="3" t="s">
        <v>17</v>
      </c>
      <c r="B19" s="30">
        <v>915</v>
      </c>
      <c r="C19" s="4">
        <f>B19/B25</f>
        <v>3.0932017173185489E-2</v>
      </c>
    </row>
    <row r="20" spans="1:3" ht="15.75" customHeight="1">
      <c r="A20" s="3" t="s">
        <v>18</v>
      </c>
      <c r="B20" s="30">
        <v>5250</v>
      </c>
      <c r="C20" s="4">
        <f>B20/B25</f>
        <v>0.17747878705926101</v>
      </c>
    </row>
    <row r="21" spans="1:3" ht="15.75" customHeight="1">
      <c r="A21" s="3" t="s">
        <v>19</v>
      </c>
      <c r="B21" s="30">
        <v>6039</v>
      </c>
      <c r="C21" s="4">
        <f>B21/B25</f>
        <v>0.20415131334302425</v>
      </c>
    </row>
    <row r="22" spans="1:3" ht="15.75" customHeight="1">
      <c r="A22" s="3" t="s">
        <v>20</v>
      </c>
      <c r="B22" s="30">
        <v>14465</v>
      </c>
      <c r="C22" s="4">
        <f>B22/B25</f>
        <v>0.48899631520232584</v>
      </c>
    </row>
    <row r="23" spans="1:3" ht="15.75" customHeight="1">
      <c r="A23" s="3" t="s">
        <v>21</v>
      </c>
      <c r="B23" s="30">
        <v>555</v>
      </c>
      <c r="C23" s="4">
        <f>B23/B25</f>
        <v>1.8762043203407592E-2</v>
      </c>
    </row>
    <row r="24" spans="1:3" ht="15.75" customHeight="1">
      <c r="A24" s="10" t="s">
        <v>22</v>
      </c>
      <c r="B24" s="31">
        <v>1204</v>
      </c>
      <c r="C24" s="11">
        <f>B24/B25</f>
        <v>4.070180183225719E-2</v>
      </c>
    </row>
    <row r="25" spans="1:3" ht="15.75" customHeight="1">
      <c r="A25" s="1" t="s">
        <v>6</v>
      </c>
      <c r="B25" s="2">
        <f t="shared" ref="B25:C25" si="2">SUM(B18:B24)</f>
        <v>29581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6596</v>
      </c>
      <c r="C28" s="4">
        <f>B28/B31</f>
        <v>0.22703335283791692</v>
      </c>
    </row>
    <row r="29" spans="1:3" ht="15.75" customHeight="1">
      <c r="A29" s="3" t="s">
        <v>25</v>
      </c>
      <c r="B29" s="30">
        <v>8062</v>
      </c>
      <c r="C29" s="4">
        <f>B29/B31</f>
        <v>0.27749285788042544</v>
      </c>
    </row>
    <row r="30" spans="1:3" ht="15.75" customHeight="1">
      <c r="A30" s="3" t="s">
        <v>26</v>
      </c>
      <c r="B30" s="30">
        <v>14395</v>
      </c>
      <c r="C30" s="4">
        <f>B30/B31</f>
        <v>0.49547378928165764</v>
      </c>
    </row>
    <row r="31" spans="1:3" ht="15.75" customHeight="1">
      <c r="A31" s="1" t="s">
        <v>6</v>
      </c>
      <c r="B31" s="2">
        <f t="shared" ref="B31:C31" si="3">SUM(B28:B30)</f>
        <v>29053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21889</v>
      </c>
      <c r="C34" s="4">
        <f>B34/B37</f>
        <v>0.76730816419532377</v>
      </c>
    </row>
    <row r="35" spans="1:3" ht="15.75" customHeight="1">
      <c r="A35" s="3" t="s">
        <v>29</v>
      </c>
      <c r="B35" s="30">
        <v>4531</v>
      </c>
      <c r="C35" s="4">
        <f>B35/B37</f>
        <v>0.15883198373470747</v>
      </c>
    </row>
    <row r="36" spans="1:3" ht="15.75" customHeight="1">
      <c r="A36" s="3" t="s">
        <v>30</v>
      </c>
      <c r="B36" s="30">
        <v>2107</v>
      </c>
      <c r="C36" s="4">
        <f>B36/B37</f>
        <v>7.3859852069968798E-2</v>
      </c>
    </row>
    <row r="37" spans="1:3" ht="15.75" customHeight="1">
      <c r="A37" s="1" t="s">
        <v>6</v>
      </c>
      <c r="B37" s="2">
        <f t="shared" ref="B37:C37" si="4">SUM(B34:B36)</f>
        <v>28527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20355</v>
      </c>
      <c r="C40" s="4">
        <f>B40/B42</f>
        <v>0.7182174235206944</v>
      </c>
    </row>
    <row r="41" spans="1:3" ht="15.75" customHeight="1">
      <c r="A41" s="17" t="s">
        <v>33</v>
      </c>
      <c r="B41" s="32">
        <v>7986</v>
      </c>
      <c r="C41" s="4">
        <f>B41/B42</f>
        <v>0.2817825764793056</v>
      </c>
    </row>
    <row r="42" spans="1:3" ht="15.75" customHeight="1">
      <c r="A42" s="1" t="s">
        <v>6</v>
      </c>
      <c r="B42" s="2">
        <f t="shared" ref="B42:C42" si="5">SUM(B39:B41)</f>
        <v>28341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10332</v>
      </c>
      <c r="C45" s="4">
        <f>B45/B47</f>
        <v>0.37993675075384276</v>
      </c>
    </row>
    <row r="46" spans="1:3" ht="15.75" customHeight="1">
      <c r="A46" s="17" t="s">
        <v>36</v>
      </c>
      <c r="B46" s="32">
        <v>16862</v>
      </c>
      <c r="C46" s="4">
        <f>B46/B47</f>
        <v>0.62006324924615719</v>
      </c>
    </row>
    <row r="47" spans="1:3" ht="15.75" customHeight="1">
      <c r="A47" s="1" t="s">
        <v>6</v>
      </c>
      <c r="B47" s="2">
        <f t="shared" ref="B47:C47" si="6">SUM(B44:B46)</f>
        <v>27194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4488</v>
      </c>
      <c r="C50" s="4">
        <f>B50/B53</f>
        <v>0.15961305925030231</v>
      </c>
    </row>
    <row r="51" spans="1:3" ht="15.75" customHeight="1">
      <c r="A51" s="3" t="s">
        <v>39</v>
      </c>
      <c r="B51" s="30">
        <v>11223</v>
      </c>
      <c r="C51" s="4">
        <f>B51/B53</f>
        <v>0.39913934134717977</v>
      </c>
    </row>
    <row r="52" spans="1:3" ht="15.75" customHeight="1">
      <c r="A52" s="3" t="s">
        <v>40</v>
      </c>
      <c r="B52" s="30">
        <v>12407</v>
      </c>
      <c r="C52" s="4">
        <f>B52/B53</f>
        <v>0.44124759940251795</v>
      </c>
    </row>
    <row r="53" spans="1:3" ht="15.75" customHeight="1">
      <c r="A53" s="1" t="s">
        <v>6</v>
      </c>
      <c r="B53" s="2">
        <f t="shared" ref="B53:C53" si="7">SUM(B50:B52)</f>
        <v>28118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20089</v>
      </c>
      <c r="C56" s="4">
        <f>B56/B58</f>
        <v>0.78635456217951227</v>
      </c>
    </row>
    <row r="57" spans="1:3" ht="15.75" customHeight="1">
      <c r="A57" s="17" t="s">
        <v>43</v>
      </c>
      <c r="B57" s="32">
        <v>5458</v>
      </c>
      <c r="C57" s="4">
        <f>B57/B58</f>
        <v>0.21364543782048773</v>
      </c>
    </row>
    <row r="58" spans="1:3" ht="15.75" customHeight="1">
      <c r="A58" s="1" t="s">
        <v>6</v>
      </c>
      <c r="B58" s="2">
        <f t="shared" ref="B58:C58" si="8">SUM(B55:B57)</f>
        <v>25547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3798</v>
      </c>
      <c r="C61" s="4">
        <f>B61/B65</f>
        <v>0.13968370724531079</v>
      </c>
    </row>
    <row r="62" spans="1:3" ht="15.75" customHeight="1">
      <c r="A62" s="3" t="s">
        <v>46</v>
      </c>
      <c r="B62" s="30">
        <v>4418</v>
      </c>
      <c r="C62" s="4">
        <f>B62/B65</f>
        <v>0.16248620816476647</v>
      </c>
    </row>
    <row r="63" spans="1:3" ht="15.75" customHeight="1">
      <c r="A63" s="3" t="s">
        <v>47</v>
      </c>
      <c r="B63" s="30">
        <v>3742</v>
      </c>
      <c r="C63" s="4">
        <f>B63/B65</f>
        <v>0.13762412651710187</v>
      </c>
    </row>
    <row r="64" spans="1:3" ht="15.75" customHeight="1">
      <c r="A64" s="3" t="s">
        <v>48</v>
      </c>
      <c r="B64" s="30">
        <v>15232</v>
      </c>
      <c r="C64" s="4">
        <f>B64/B65</f>
        <v>0.56020595807282092</v>
      </c>
    </row>
    <row r="65" spans="1:3" ht="15.75" customHeight="1">
      <c r="A65" s="1" t="s">
        <v>6</v>
      </c>
      <c r="B65" s="2">
        <f t="shared" ref="B65:C65" si="9">SUM(B61:B64)</f>
        <v>27190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491</v>
      </c>
      <c r="B67" s="2" t="s">
        <v>1</v>
      </c>
      <c r="C67" s="7" t="s">
        <v>2</v>
      </c>
    </row>
    <row r="68" spans="1:3" ht="15.75" customHeight="1">
      <c r="A68" s="8" t="s">
        <v>50</v>
      </c>
      <c r="B68" s="30">
        <v>10666</v>
      </c>
      <c r="C68" s="4">
        <f>B68/B75</f>
        <v>0.73599227159812308</v>
      </c>
    </row>
    <row r="69" spans="1:3" ht="15.75" customHeight="1">
      <c r="A69" s="8" t="s">
        <v>51</v>
      </c>
      <c r="B69" s="30">
        <v>718</v>
      </c>
      <c r="C69" s="4">
        <f>B69/B75</f>
        <v>4.9544576317968533E-2</v>
      </c>
    </row>
    <row r="70" spans="1:3" ht="15.75" customHeight="1">
      <c r="A70" s="8" t="s">
        <v>492</v>
      </c>
      <c r="B70" s="30">
        <v>1481</v>
      </c>
      <c r="C70" s="4">
        <f>B70/B75</f>
        <v>0.10219431410433343</v>
      </c>
    </row>
    <row r="71" spans="1:3" ht="15.75" customHeight="1">
      <c r="A71" s="8" t="s">
        <v>53</v>
      </c>
      <c r="B71" s="30">
        <v>479</v>
      </c>
      <c r="C71" s="4">
        <f>B71/B75</f>
        <v>3.3052718741374554E-2</v>
      </c>
    </row>
    <row r="72" spans="1:3" ht="15.75" customHeight="1">
      <c r="A72" s="3" t="s">
        <v>54</v>
      </c>
      <c r="B72" s="30">
        <v>405</v>
      </c>
      <c r="C72" s="4">
        <f>B72/B75</f>
        <v>2.7946453215567209E-2</v>
      </c>
    </row>
    <row r="73" spans="1:3" ht="15.75" customHeight="1">
      <c r="A73" s="3" t="s">
        <v>55</v>
      </c>
      <c r="B73" s="30">
        <v>260</v>
      </c>
      <c r="C73" s="4">
        <f>B73/B75</f>
        <v>1.7940932928512284E-2</v>
      </c>
    </row>
    <row r="74" spans="1:3" ht="15.75" customHeight="1">
      <c r="A74" s="3" t="s">
        <v>56</v>
      </c>
      <c r="B74" s="30">
        <v>483</v>
      </c>
      <c r="C74" s="4">
        <f>B74/B75</f>
        <v>3.3328733094120891E-2</v>
      </c>
    </row>
    <row r="75" spans="1:3" ht="15.75" customHeight="1">
      <c r="A75" s="1" t="s">
        <v>6</v>
      </c>
      <c r="B75" s="2">
        <f t="shared" ref="B75:C75" si="10">SUM(B68:B74)</f>
        <v>14492</v>
      </c>
      <c r="C75" s="7">
        <f t="shared" si="10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772</v>
      </c>
      <c r="B77" s="15" t="s">
        <v>1</v>
      </c>
      <c r="C77" s="19" t="s">
        <v>2</v>
      </c>
    </row>
    <row r="78" spans="1:3" ht="15.75" customHeight="1">
      <c r="A78" s="17" t="s">
        <v>146</v>
      </c>
      <c r="B78" s="32">
        <v>840</v>
      </c>
      <c r="C78" s="4">
        <f>B78/B80</f>
        <v>0.54830287206266315</v>
      </c>
    </row>
    <row r="79" spans="1:3" ht="15.75" customHeight="1">
      <c r="A79" s="17" t="s">
        <v>147</v>
      </c>
      <c r="B79" s="32">
        <v>692</v>
      </c>
      <c r="C79" s="4">
        <f>B79/B80</f>
        <v>0.4516971279373368</v>
      </c>
    </row>
    <row r="80" spans="1:3" ht="15.75" customHeight="1">
      <c r="A80" s="1" t="s">
        <v>6</v>
      </c>
      <c r="B80" s="2">
        <f t="shared" ref="B80:C80" si="11">SUM(B77:B79)</f>
        <v>1532</v>
      </c>
      <c r="C80" s="7">
        <f t="shared" si="11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158</v>
      </c>
      <c r="B82" s="15" t="s">
        <v>1</v>
      </c>
      <c r="C82" s="19" t="s">
        <v>2</v>
      </c>
    </row>
    <row r="83" spans="1:3" ht="15.75" customHeight="1">
      <c r="A83" s="17" t="s">
        <v>159</v>
      </c>
      <c r="B83" s="32">
        <v>7203</v>
      </c>
      <c r="C83" s="4">
        <f>B83/B85</f>
        <v>0.54551651014843983</v>
      </c>
    </row>
    <row r="84" spans="1:3" ht="15.75" customHeight="1">
      <c r="A84" s="17" t="s">
        <v>160</v>
      </c>
      <c r="B84" s="32">
        <v>6001</v>
      </c>
      <c r="C84" s="4">
        <f>B84/B85</f>
        <v>0.45448348985156012</v>
      </c>
    </row>
    <row r="85" spans="1:3" ht="15.75" customHeight="1">
      <c r="A85" s="1" t="s">
        <v>6</v>
      </c>
      <c r="B85" s="2">
        <f t="shared" ref="B85:C85" si="12">SUM(B82:B84)</f>
        <v>13204</v>
      </c>
      <c r="C85" s="7">
        <f t="shared" si="12"/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127</v>
      </c>
      <c r="B87" s="15" t="s">
        <v>1</v>
      </c>
      <c r="C87" s="19" t="s">
        <v>2</v>
      </c>
    </row>
    <row r="88" spans="1:3" ht="15.75" customHeight="1">
      <c r="A88" s="17" t="s">
        <v>128</v>
      </c>
      <c r="B88" s="32">
        <v>623</v>
      </c>
      <c r="C88" s="4">
        <f>B88/B90</f>
        <v>0.13949843260188088</v>
      </c>
    </row>
    <row r="89" spans="1:3" ht="15.75" customHeight="1">
      <c r="A89" s="17" t="s">
        <v>129</v>
      </c>
      <c r="B89" s="32">
        <v>3843</v>
      </c>
      <c r="C89" s="4">
        <f>B89/B90</f>
        <v>0.86050156739811912</v>
      </c>
    </row>
    <row r="90" spans="1:3" ht="15.75" customHeight="1">
      <c r="A90" s="1" t="s">
        <v>6</v>
      </c>
      <c r="B90" s="2">
        <f t="shared" ref="B90:C90" si="13">SUM(B87:B89)</f>
        <v>4466</v>
      </c>
      <c r="C90" s="7">
        <f t="shared" si="13"/>
        <v>1</v>
      </c>
    </row>
    <row r="91" spans="1:3" ht="15.75" customHeight="1">
      <c r="A91" s="6"/>
      <c r="B91" s="6"/>
      <c r="C91" s="18"/>
    </row>
    <row r="92" spans="1:3" ht="15.75" customHeight="1">
      <c r="A92" s="1" t="s">
        <v>773</v>
      </c>
      <c r="B92" s="15" t="s">
        <v>1</v>
      </c>
      <c r="C92" s="19" t="s">
        <v>2</v>
      </c>
    </row>
    <row r="93" spans="1:3" ht="15.75" customHeight="1">
      <c r="A93" s="17" t="s">
        <v>774</v>
      </c>
      <c r="B93" s="32">
        <v>22731</v>
      </c>
      <c r="C93" s="4">
        <f>B93/B95</f>
        <v>0.71944927994935903</v>
      </c>
    </row>
    <row r="94" spans="1:3" ht="15.75" customHeight="1">
      <c r="A94" s="17" t="s">
        <v>775</v>
      </c>
      <c r="B94" s="32">
        <v>8864</v>
      </c>
      <c r="C94" s="4">
        <f>B94/B95</f>
        <v>0.28055072005064091</v>
      </c>
    </row>
    <row r="95" spans="1:3" ht="15.75" customHeight="1">
      <c r="A95" s="1" t="s">
        <v>6</v>
      </c>
      <c r="B95" s="2">
        <f t="shared" ref="B95:C95" si="14">SUM(B92:B94)</f>
        <v>31595</v>
      </c>
      <c r="C95" s="7">
        <f t="shared" si="14"/>
        <v>1</v>
      </c>
    </row>
    <row r="96" spans="1:3" ht="15.75" customHeight="1">
      <c r="A96" s="6"/>
      <c r="B96" s="6"/>
      <c r="C96" s="18"/>
    </row>
    <row r="97" spans="1:3" ht="15.75" customHeight="1">
      <c r="A97" s="1" t="s">
        <v>776</v>
      </c>
      <c r="B97" s="15" t="s">
        <v>1</v>
      </c>
      <c r="C97" s="19" t="s">
        <v>2</v>
      </c>
    </row>
    <row r="98" spans="1:3" ht="15.75" customHeight="1">
      <c r="A98" s="17" t="s">
        <v>777</v>
      </c>
      <c r="B98" s="32">
        <v>13625</v>
      </c>
      <c r="C98" s="4">
        <f>B98/B100</f>
        <v>0.57944203453261889</v>
      </c>
    </row>
    <row r="99" spans="1:3" ht="15.75" customHeight="1">
      <c r="A99" s="17" t="s">
        <v>778</v>
      </c>
      <c r="B99" s="32">
        <v>9889</v>
      </c>
      <c r="C99" s="4">
        <f>B99/B100</f>
        <v>0.42055796546738111</v>
      </c>
    </row>
    <row r="100" spans="1:3" ht="15.75" customHeight="1">
      <c r="A100" s="1" t="s">
        <v>6</v>
      </c>
      <c r="B100" s="2">
        <f t="shared" ref="B100:C100" si="15">SUM(B97:B99)</f>
        <v>23514</v>
      </c>
      <c r="C100" s="7">
        <f t="shared" si="15"/>
        <v>1</v>
      </c>
    </row>
    <row r="101" spans="1:3" ht="15.75" customHeight="1">
      <c r="A101" s="6"/>
      <c r="B101" s="6"/>
      <c r="C101" s="18"/>
    </row>
    <row r="102" spans="1:3" ht="15.75" customHeight="1">
      <c r="A102" s="1" t="s">
        <v>779</v>
      </c>
      <c r="B102" s="2" t="s">
        <v>1</v>
      </c>
      <c r="C102" s="7" t="s">
        <v>2</v>
      </c>
    </row>
    <row r="103" spans="1:3" ht="15.75" customHeight="1">
      <c r="A103" s="3" t="s">
        <v>780</v>
      </c>
      <c r="B103" s="30">
        <v>4124</v>
      </c>
      <c r="C103" s="4">
        <f>B103/B106</f>
        <v>0.16310710330643885</v>
      </c>
    </row>
    <row r="104" spans="1:3" ht="15.75" customHeight="1">
      <c r="A104" s="3" t="s">
        <v>781</v>
      </c>
      <c r="B104" s="30">
        <v>17089</v>
      </c>
      <c r="C104" s="4">
        <f>B104/B106</f>
        <v>0.67588198069925642</v>
      </c>
    </row>
    <row r="105" spans="1:3" ht="15.75" customHeight="1">
      <c r="A105" s="3" t="s">
        <v>782</v>
      </c>
      <c r="B105" s="30">
        <v>4071</v>
      </c>
      <c r="C105" s="4">
        <f>B105/B106</f>
        <v>0.1610109159943047</v>
      </c>
    </row>
    <row r="106" spans="1:3" ht="15.75" customHeight="1">
      <c r="A106" s="1" t="s">
        <v>6</v>
      </c>
      <c r="B106" s="2">
        <f t="shared" ref="B106:C106" si="16">SUM(B103:B105)</f>
        <v>25284</v>
      </c>
      <c r="C106" s="7">
        <f t="shared" si="16"/>
        <v>1</v>
      </c>
    </row>
    <row r="107" spans="1:3" ht="15.75" customHeight="1">
      <c r="A107" s="6"/>
      <c r="B107" s="6"/>
      <c r="C107" s="18"/>
    </row>
    <row r="108" spans="1:3" ht="15.75" customHeight="1">
      <c r="A108" s="1" t="s">
        <v>783</v>
      </c>
      <c r="B108" s="15" t="s">
        <v>1</v>
      </c>
      <c r="C108" s="19" t="s">
        <v>2</v>
      </c>
    </row>
    <row r="109" spans="1:3" ht="15.75" customHeight="1">
      <c r="A109" s="17" t="s">
        <v>784</v>
      </c>
      <c r="B109" s="32">
        <v>7582</v>
      </c>
      <c r="C109" s="4">
        <f>B109/B111</f>
        <v>0.31775700934579437</v>
      </c>
    </row>
    <row r="110" spans="1:3" ht="15.75" customHeight="1">
      <c r="A110" s="17" t="s">
        <v>785</v>
      </c>
      <c r="B110" s="32">
        <v>16279</v>
      </c>
      <c r="C110" s="4">
        <f>B110/B111</f>
        <v>0.68224299065420557</v>
      </c>
    </row>
    <row r="111" spans="1:3" ht="15.75" customHeight="1">
      <c r="A111" s="1" t="s">
        <v>6</v>
      </c>
      <c r="B111" s="2">
        <f t="shared" ref="B111:C111" si="17">SUM(B108:B110)</f>
        <v>23861</v>
      </c>
      <c r="C111" s="7">
        <f t="shared" si="17"/>
        <v>1</v>
      </c>
    </row>
    <row r="112" spans="1:3" ht="15.75" customHeight="1">
      <c r="A112" s="6"/>
      <c r="B112" s="6"/>
      <c r="C112" s="18"/>
    </row>
    <row r="113" spans="1:3" ht="15.75" customHeight="1">
      <c r="A113" s="1" t="s">
        <v>786</v>
      </c>
      <c r="B113" s="15" t="s">
        <v>1</v>
      </c>
      <c r="C113" s="19" t="s">
        <v>2</v>
      </c>
    </row>
    <row r="114" spans="1:3" ht="15.75" customHeight="1">
      <c r="A114" s="17" t="s">
        <v>787</v>
      </c>
      <c r="B114" s="32">
        <v>10067</v>
      </c>
      <c r="C114" s="4">
        <f>B114/B116</f>
        <v>0.42330333865949038</v>
      </c>
    </row>
    <row r="115" spans="1:3" ht="15.75" customHeight="1">
      <c r="A115" s="17" t="s">
        <v>788</v>
      </c>
      <c r="B115" s="32">
        <v>13715</v>
      </c>
      <c r="C115" s="4">
        <f>B115/B116</f>
        <v>0.57669666134050968</v>
      </c>
    </row>
    <row r="116" spans="1:3" ht="15.75" customHeight="1">
      <c r="A116" s="1" t="s">
        <v>6</v>
      </c>
      <c r="B116" s="2">
        <f t="shared" ref="B116:C116" si="18">SUM(B113:B115)</f>
        <v>23782</v>
      </c>
      <c r="C116" s="7">
        <f t="shared" si="18"/>
        <v>1</v>
      </c>
    </row>
    <row r="117" spans="1:3" ht="15.75" customHeight="1">
      <c r="A117" s="6"/>
      <c r="B117" s="6"/>
      <c r="C117" s="18"/>
    </row>
    <row r="118" spans="1:3" ht="15.75" customHeight="1">
      <c r="A118" s="21"/>
      <c r="B118" s="24"/>
      <c r="C118" s="22"/>
    </row>
    <row r="119" spans="1:3" ht="15.75" customHeight="1">
      <c r="A119" s="23"/>
      <c r="B119" s="24"/>
      <c r="C119" s="14"/>
    </row>
    <row r="120" spans="1:3" ht="15.75" customHeight="1">
      <c r="A120" s="23"/>
      <c r="B120" s="24"/>
      <c r="C120" s="14"/>
    </row>
    <row r="121" spans="1:3" ht="15.75" customHeight="1">
      <c r="A121" s="21"/>
      <c r="B121" s="13"/>
      <c r="C121" s="22"/>
    </row>
    <row r="122" spans="1:3" ht="15.75" customHeight="1">
      <c r="A122" s="6"/>
      <c r="B122" s="6"/>
      <c r="C122" s="18"/>
    </row>
    <row r="123" spans="1:3" ht="15.75" customHeight="1">
      <c r="A123" s="21"/>
      <c r="B123" s="24"/>
      <c r="C123" s="22"/>
    </row>
    <row r="124" spans="1:3" ht="15.75" customHeight="1">
      <c r="A124" s="23"/>
      <c r="B124" s="24"/>
      <c r="C124" s="14"/>
    </row>
    <row r="125" spans="1:3" ht="15.75" customHeight="1">
      <c r="A125" s="23"/>
      <c r="B125" s="24"/>
      <c r="C125" s="14"/>
    </row>
    <row r="126" spans="1:3" ht="15.75" customHeight="1">
      <c r="A126" s="21"/>
      <c r="B126" s="13"/>
      <c r="C126" s="22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108</v>
      </c>
      <c r="C2" s="4">
        <f>B2/B5</f>
        <v>4.4444444444444446E-2</v>
      </c>
    </row>
    <row r="3" spans="1:3" ht="15.75" customHeight="1">
      <c r="A3" s="3" t="s">
        <v>4</v>
      </c>
      <c r="B3" s="30">
        <v>108</v>
      </c>
      <c r="C3" s="4">
        <f>B3/B5</f>
        <v>4.4444444444444446E-2</v>
      </c>
    </row>
    <row r="4" spans="1:3" ht="15.75" customHeight="1">
      <c r="A4" s="3" t="s">
        <v>5</v>
      </c>
      <c r="B4" s="30">
        <v>2214</v>
      </c>
      <c r="C4" s="4">
        <f>B4/B5</f>
        <v>0.91111111111111109</v>
      </c>
    </row>
    <row r="5" spans="1:3" ht="15.75" customHeight="1">
      <c r="A5" s="1" t="s">
        <v>6</v>
      </c>
      <c r="B5" s="2">
        <f t="shared" ref="B5:C5" si="0">SUM(B2:B4)</f>
        <v>2430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933</v>
      </c>
      <c r="C8" s="4">
        <f>B8/B15</f>
        <v>0.39905902480752781</v>
      </c>
    </row>
    <row r="9" spans="1:3" ht="15.75" customHeight="1">
      <c r="A9" s="8" t="s">
        <v>9</v>
      </c>
      <c r="B9" s="30">
        <v>93</v>
      </c>
      <c r="C9" s="4">
        <f>B9/B15</f>
        <v>3.9777587681779296E-2</v>
      </c>
    </row>
    <row r="10" spans="1:3" ht="15.75" customHeight="1">
      <c r="A10" s="8" t="s">
        <v>10</v>
      </c>
      <c r="B10" s="30">
        <v>70</v>
      </c>
      <c r="C10" s="4">
        <f>B10/B15</f>
        <v>2.9940119760479042E-2</v>
      </c>
    </row>
    <row r="11" spans="1:3" ht="15.75" customHeight="1">
      <c r="A11" s="8" t="s">
        <v>11</v>
      </c>
      <c r="B11" s="30">
        <v>206</v>
      </c>
      <c r="C11" s="4">
        <f>B11/B15</f>
        <v>8.8109495295124032E-2</v>
      </c>
    </row>
    <row r="12" spans="1:3" ht="15.75" customHeight="1">
      <c r="A12" s="9" t="s">
        <v>12</v>
      </c>
      <c r="B12" s="30">
        <v>28</v>
      </c>
      <c r="C12" s="4">
        <f>B12/B15</f>
        <v>1.1976047904191617E-2</v>
      </c>
    </row>
    <row r="13" spans="1:3" ht="15.75" customHeight="1">
      <c r="A13" s="3" t="s">
        <v>13</v>
      </c>
      <c r="B13" s="30">
        <v>92</v>
      </c>
      <c r="C13" s="4">
        <f>B13/B15</f>
        <v>3.9349871685201029E-2</v>
      </c>
    </row>
    <row r="14" spans="1:3" ht="15.75" customHeight="1">
      <c r="A14" s="3" t="s">
        <v>14</v>
      </c>
      <c r="B14" s="30">
        <v>916</v>
      </c>
      <c r="C14" s="4">
        <f>B14/B15</f>
        <v>0.39178785286569717</v>
      </c>
    </row>
    <row r="15" spans="1:3" ht="15.75" customHeight="1">
      <c r="A15" s="1" t="s">
        <v>6</v>
      </c>
      <c r="B15" s="2">
        <f t="shared" ref="B15:C15" si="1">SUM(B8:B14)</f>
        <v>2338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88</v>
      </c>
      <c r="C18" s="4">
        <f>B18/B25</f>
        <v>3.7446808510638301E-2</v>
      </c>
    </row>
    <row r="19" spans="1:3" ht="15.75" customHeight="1">
      <c r="A19" s="3" t="s">
        <v>17</v>
      </c>
      <c r="B19" s="30">
        <v>59</v>
      </c>
      <c r="C19" s="4">
        <f>B19/B25</f>
        <v>2.5106382978723404E-2</v>
      </c>
    </row>
    <row r="20" spans="1:3" ht="15.75" customHeight="1">
      <c r="A20" s="3" t="s">
        <v>18</v>
      </c>
      <c r="B20" s="30">
        <v>440</v>
      </c>
      <c r="C20" s="4">
        <f>B20/B25</f>
        <v>0.18723404255319148</v>
      </c>
    </row>
    <row r="21" spans="1:3" ht="15.75" customHeight="1">
      <c r="A21" s="3" t="s">
        <v>19</v>
      </c>
      <c r="B21" s="30">
        <v>783</v>
      </c>
      <c r="C21" s="4">
        <f>B21/B25</f>
        <v>0.33319148936170212</v>
      </c>
    </row>
    <row r="22" spans="1:3" ht="15.75" customHeight="1">
      <c r="A22" s="3" t="s">
        <v>20</v>
      </c>
      <c r="B22" s="30">
        <v>861</v>
      </c>
      <c r="C22" s="4">
        <f>B22/B25</f>
        <v>0.36638297872340425</v>
      </c>
    </row>
    <row r="23" spans="1:3" ht="15.75" customHeight="1">
      <c r="A23" s="3" t="s">
        <v>21</v>
      </c>
      <c r="B23" s="30">
        <v>43</v>
      </c>
      <c r="C23" s="4">
        <f>B23/B25</f>
        <v>1.8297872340425531E-2</v>
      </c>
    </row>
    <row r="24" spans="1:3" ht="15.75" customHeight="1">
      <c r="A24" s="10" t="s">
        <v>22</v>
      </c>
      <c r="B24" s="31">
        <v>76</v>
      </c>
      <c r="C24" s="11">
        <f>B24/B25</f>
        <v>3.2340425531914893E-2</v>
      </c>
    </row>
    <row r="25" spans="1:3" ht="15.75" customHeight="1">
      <c r="A25" s="1" t="s">
        <v>6</v>
      </c>
      <c r="B25" s="2">
        <f t="shared" ref="B25:C25" si="2">SUM(B18:B24)</f>
        <v>2350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556</v>
      </c>
      <c r="C28" s="4">
        <f>B28/B31</f>
        <v>0.2427947598253275</v>
      </c>
    </row>
    <row r="29" spans="1:3" ht="15.75" customHeight="1">
      <c r="A29" s="3" t="s">
        <v>25</v>
      </c>
      <c r="B29" s="30">
        <v>723</v>
      </c>
      <c r="C29" s="4">
        <f>B29/B31</f>
        <v>0.31572052401746725</v>
      </c>
    </row>
    <row r="30" spans="1:3" ht="15.75" customHeight="1">
      <c r="A30" s="3" t="s">
        <v>26</v>
      </c>
      <c r="B30" s="30">
        <v>1011</v>
      </c>
      <c r="C30" s="4">
        <f>B30/B31</f>
        <v>0.44148471615720525</v>
      </c>
    </row>
    <row r="31" spans="1:3" ht="15.75" customHeight="1">
      <c r="A31" s="1" t="s">
        <v>6</v>
      </c>
      <c r="B31" s="2">
        <f t="shared" ref="B31:C31" si="3">SUM(B28:B30)</f>
        <v>2290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2169</v>
      </c>
      <c r="C34" s="4">
        <f>B34/B37</f>
        <v>0.90563674321503129</v>
      </c>
    </row>
    <row r="35" spans="1:3" ht="15.75" customHeight="1">
      <c r="A35" s="3" t="s">
        <v>29</v>
      </c>
      <c r="B35" s="30">
        <v>164</v>
      </c>
      <c r="C35" s="4">
        <f>B35/B37</f>
        <v>6.8475991649269305E-2</v>
      </c>
    </row>
    <row r="36" spans="1:3" ht="15.75" customHeight="1">
      <c r="A36" s="3" t="s">
        <v>30</v>
      </c>
      <c r="B36" s="30">
        <v>62</v>
      </c>
      <c r="C36" s="4">
        <f>B36/B37</f>
        <v>2.5887265135699375E-2</v>
      </c>
    </row>
    <row r="37" spans="1:3" ht="15.75" customHeight="1">
      <c r="A37" s="1" t="s">
        <v>6</v>
      </c>
      <c r="B37" s="2">
        <f t="shared" ref="B37:C37" si="4">SUM(B34:B36)</f>
        <v>2395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1584</v>
      </c>
      <c r="C40" s="4">
        <f>B40/B42</f>
        <v>0.69749009247027738</v>
      </c>
    </row>
    <row r="41" spans="1:3" ht="15.75" customHeight="1">
      <c r="A41" s="17" t="s">
        <v>33</v>
      </c>
      <c r="B41" s="32">
        <v>687</v>
      </c>
      <c r="C41" s="4">
        <f>B41/B42</f>
        <v>0.30250990752972257</v>
      </c>
    </row>
    <row r="42" spans="1:3" ht="15.75" customHeight="1">
      <c r="A42" s="1" t="s">
        <v>6</v>
      </c>
      <c r="B42" s="2">
        <f t="shared" ref="B42:C42" si="5">SUM(B39:B41)</f>
        <v>2271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895</v>
      </c>
      <c r="C45" s="4">
        <f>B45/B47</f>
        <v>0.40242805755395683</v>
      </c>
    </row>
    <row r="46" spans="1:3" ht="15.75" customHeight="1">
      <c r="A46" s="17" t="s">
        <v>36</v>
      </c>
      <c r="B46" s="32">
        <v>1329</v>
      </c>
      <c r="C46" s="4">
        <f>B46/B47</f>
        <v>0.59757194244604317</v>
      </c>
    </row>
    <row r="47" spans="1:3" ht="15.75" customHeight="1">
      <c r="A47" s="1" t="s">
        <v>6</v>
      </c>
      <c r="B47" s="2">
        <f t="shared" ref="B47:C47" si="6">SUM(B44:B46)</f>
        <v>2224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666</v>
      </c>
      <c r="C50" s="4">
        <f>B50/B53</f>
        <v>0.29932584269662921</v>
      </c>
    </row>
    <row r="51" spans="1:3" ht="15.75" customHeight="1">
      <c r="A51" s="3" t="s">
        <v>39</v>
      </c>
      <c r="B51" s="30">
        <v>839</v>
      </c>
      <c r="C51" s="4">
        <f>B51/B53</f>
        <v>0.37707865168539328</v>
      </c>
    </row>
    <row r="52" spans="1:3" ht="15.75" customHeight="1">
      <c r="A52" s="3" t="s">
        <v>40</v>
      </c>
      <c r="B52" s="30">
        <v>720</v>
      </c>
      <c r="C52" s="4">
        <f>B52/B53</f>
        <v>0.32359550561797751</v>
      </c>
    </row>
    <row r="53" spans="1:3" ht="15.75" customHeight="1">
      <c r="A53" s="1" t="s">
        <v>6</v>
      </c>
      <c r="B53" s="2">
        <f t="shared" ref="B53:C53" si="7">SUM(B50:B52)</f>
        <v>2225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1773</v>
      </c>
      <c r="C56" s="4">
        <f>B56/B58</f>
        <v>0.83396048918156163</v>
      </c>
    </row>
    <row r="57" spans="1:3" ht="15.75" customHeight="1">
      <c r="A57" s="17" t="s">
        <v>43</v>
      </c>
      <c r="B57" s="32">
        <v>353</v>
      </c>
      <c r="C57" s="4">
        <f>B57/B58</f>
        <v>0.16603951081843837</v>
      </c>
    </row>
    <row r="58" spans="1:3" ht="15.75" customHeight="1">
      <c r="A58" s="1" t="s">
        <v>6</v>
      </c>
      <c r="B58" s="2">
        <f t="shared" ref="B58:C58" si="8">SUM(B55:B57)</f>
        <v>2126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206</v>
      </c>
      <c r="C61" s="4">
        <f>B61/B65</f>
        <v>9.432234432234432E-2</v>
      </c>
    </row>
    <row r="62" spans="1:3" ht="15.75" customHeight="1">
      <c r="A62" s="3" t="s">
        <v>46</v>
      </c>
      <c r="B62" s="30">
        <v>559</v>
      </c>
      <c r="C62" s="4">
        <f>B62/B65</f>
        <v>0.25595238095238093</v>
      </c>
    </row>
    <row r="63" spans="1:3" ht="15.75" customHeight="1">
      <c r="A63" s="3" t="s">
        <v>47</v>
      </c>
      <c r="B63" s="30">
        <v>397</v>
      </c>
      <c r="C63" s="4">
        <f>B63/B65</f>
        <v>0.18177655677655677</v>
      </c>
    </row>
    <row r="64" spans="1:3" ht="15.75" customHeight="1">
      <c r="A64" s="3" t="s">
        <v>48</v>
      </c>
      <c r="B64" s="30">
        <v>1022</v>
      </c>
      <c r="C64" s="4">
        <f>B64/B65</f>
        <v>0.46794871794871795</v>
      </c>
    </row>
    <row r="65" spans="1:3" ht="15.75" customHeight="1">
      <c r="A65" s="1" t="s">
        <v>6</v>
      </c>
      <c r="B65" s="2">
        <f t="shared" ref="B65:C65" si="9">SUM(B61:B64)</f>
        <v>2184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789</v>
      </c>
      <c r="B67" s="15" t="s">
        <v>1</v>
      </c>
      <c r="C67" s="19" t="s">
        <v>2</v>
      </c>
    </row>
    <row r="68" spans="1:3" ht="15.75" customHeight="1">
      <c r="A68" s="17" t="s">
        <v>790</v>
      </c>
      <c r="B68" s="32">
        <v>193</v>
      </c>
      <c r="C68" s="4">
        <f>B68/B70</f>
        <v>0.39387755102040817</v>
      </c>
    </row>
    <row r="69" spans="1:3" ht="15.75" customHeight="1">
      <c r="A69" s="17" t="s">
        <v>791</v>
      </c>
      <c r="B69" s="32">
        <v>297</v>
      </c>
      <c r="C69" s="4">
        <f>B69/B70</f>
        <v>0.60612244897959189</v>
      </c>
    </row>
    <row r="70" spans="1:3" ht="15.75" customHeight="1">
      <c r="A70" s="1" t="s">
        <v>6</v>
      </c>
      <c r="B70" s="2">
        <f t="shared" ref="B70:C70" si="10">SUM(B67:B69)</f>
        <v>490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792</v>
      </c>
      <c r="B72" s="15" t="s">
        <v>1</v>
      </c>
      <c r="C72" s="19" t="s">
        <v>2</v>
      </c>
    </row>
    <row r="73" spans="1:3" ht="15.75" customHeight="1">
      <c r="A73" s="17" t="s">
        <v>793</v>
      </c>
      <c r="B73" s="32">
        <v>641</v>
      </c>
      <c r="C73" s="4">
        <f>B73/B75</f>
        <v>0.27416595380667236</v>
      </c>
    </row>
    <row r="74" spans="1:3" ht="15.75" customHeight="1">
      <c r="A74" s="17" t="s">
        <v>794</v>
      </c>
      <c r="B74" s="32">
        <v>1697</v>
      </c>
      <c r="C74" s="4">
        <f>B74/B75</f>
        <v>0.72583404619332759</v>
      </c>
    </row>
    <row r="75" spans="1:3" ht="15.75" customHeight="1">
      <c r="A75" s="1" t="s">
        <v>6</v>
      </c>
      <c r="B75" s="2">
        <f t="shared" ref="B75:C75" si="11">SUM(B72:B74)</f>
        <v>2338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1:3" ht="15.75" customHeight="1">
      <c r="A81" s="6"/>
      <c r="B81" s="6"/>
      <c r="C81" s="18"/>
    </row>
    <row r="82" spans="1:3" ht="15.75" customHeight="1">
      <c r="A82" s="21"/>
      <c r="B82" s="24"/>
      <c r="C82" s="22"/>
    </row>
    <row r="83" spans="1:3" ht="15.75" customHeight="1">
      <c r="A83" s="23"/>
      <c r="B83" s="24"/>
      <c r="C83" s="14"/>
    </row>
    <row r="84" spans="1:3" ht="15.75" customHeight="1">
      <c r="A84" s="23"/>
      <c r="B84" s="24"/>
      <c r="C84" s="14"/>
    </row>
    <row r="85" spans="1:3" ht="15.75" customHeight="1">
      <c r="A85" s="21"/>
      <c r="B85" s="13"/>
      <c r="C85" s="22"/>
    </row>
    <row r="86" spans="1:3" ht="15.75" customHeight="1">
      <c r="C86" s="29"/>
    </row>
    <row r="87" spans="1:3" ht="15.75" customHeight="1">
      <c r="C87" s="29"/>
    </row>
    <row r="88" spans="1:3" ht="15.75" customHeight="1">
      <c r="C88" s="29"/>
    </row>
    <row r="89" spans="1:3" ht="15.75" customHeight="1">
      <c r="C89" s="29"/>
    </row>
    <row r="90" spans="1:3" ht="15.75" customHeight="1">
      <c r="C90" s="29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1061</v>
      </c>
      <c r="C2" s="4">
        <f>B2/B5</f>
        <v>8.8438776360756852E-2</v>
      </c>
    </row>
    <row r="3" spans="1:3" ht="15.75" customHeight="1">
      <c r="A3" s="3" t="s">
        <v>4</v>
      </c>
      <c r="B3" s="30">
        <v>403</v>
      </c>
      <c r="C3" s="4">
        <f>B3/B5</f>
        <v>3.3591731266149873E-2</v>
      </c>
    </row>
    <row r="4" spans="1:3" ht="15.75" customHeight="1">
      <c r="A4" s="3" t="s">
        <v>5</v>
      </c>
      <c r="B4" s="30">
        <v>10533</v>
      </c>
      <c r="C4" s="4">
        <f>B4/B5</f>
        <v>0.8779694923730933</v>
      </c>
    </row>
    <row r="5" spans="1:3" ht="15.75" customHeight="1">
      <c r="A5" s="1" t="s">
        <v>6</v>
      </c>
      <c r="B5" s="2">
        <f t="shared" ref="B5:C5" si="0">SUM(B2:B4)</f>
        <v>11997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4324</v>
      </c>
      <c r="C8" s="4">
        <f>B8/B15</f>
        <v>0.35898713158987133</v>
      </c>
    </row>
    <row r="9" spans="1:3" ht="15.75" customHeight="1">
      <c r="A9" s="8" t="s">
        <v>9</v>
      </c>
      <c r="B9" s="30">
        <v>212</v>
      </c>
      <c r="C9" s="4">
        <f>B9/B15</f>
        <v>1.7600664176006642E-2</v>
      </c>
    </row>
    <row r="10" spans="1:3" ht="15.75" customHeight="1">
      <c r="A10" s="8" t="s">
        <v>10</v>
      </c>
      <c r="B10" s="30">
        <v>135</v>
      </c>
      <c r="C10" s="4">
        <f>B10/B15</f>
        <v>1.1207970112079701E-2</v>
      </c>
    </row>
    <row r="11" spans="1:3" ht="15.75" customHeight="1">
      <c r="A11" s="8" t="s">
        <v>11</v>
      </c>
      <c r="B11" s="30">
        <v>2105</v>
      </c>
      <c r="C11" s="4">
        <f>B11/B15</f>
        <v>0.17476131174761311</v>
      </c>
    </row>
    <row r="12" spans="1:3" ht="15.75" customHeight="1">
      <c r="A12" s="9" t="s">
        <v>12</v>
      </c>
      <c r="B12" s="30">
        <v>1701</v>
      </c>
      <c r="C12" s="4">
        <f>B12/B15</f>
        <v>0.14122042341220423</v>
      </c>
    </row>
    <row r="13" spans="1:3" ht="15.75" customHeight="1">
      <c r="A13" s="3" t="s">
        <v>13</v>
      </c>
      <c r="B13" s="30">
        <v>410</v>
      </c>
      <c r="C13" s="4">
        <f>B13/B15</f>
        <v>3.4039020340390205E-2</v>
      </c>
    </row>
    <row r="14" spans="1:3" ht="15.75" customHeight="1">
      <c r="A14" s="3" t="s">
        <v>14</v>
      </c>
      <c r="B14" s="30">
        <v>3158</v>
      </c>
      <c r="C14" s="4">
        <f>B14/B15</f>
        <v>0.26218347862183478</v>
      </c>
    </row>
    <row r="15" spans="1:3" ht="15.75" customHeight="1">
      <c r="A15" s="1" t="s">
        <v>6</v>
      </c>
      <c r="B15" s="2">
        <f t="shared" ref="B15:C15" si="1">SUM(B8:B14)</f>
        <v>12045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247</v>
      </c>
      <c r="C18" s="4">
        <f>B18/B25</f>
        <v>2.0465655812411963E-2</v>
      </c>
    </row>
    <row r="19" spans="1:3" ht="15.75" customHeight="1">
      <c r="A19" s="3" t="s">
        <v>17</v>
      </c>
      <c r="B19" s="30">
        <v>182</v>
      </c>
      <c r="C19" s="4">
        <f>B19/B25</f>
        <v>1.5079956914408816E-2</v>
      </c>
    </row>
    <row r="20" spans="1:3" ht="15.75" customHeight="1">
      <c r="A20" s="3" t="s">
        <v>18</v>
      </c>
      <c r="B20" s="30">
        <v>2129</v>
      </c>
      <c r="C20" s="4">
        <f>B20/B25</f>
        <v>0.17640235313613389</v>
      </c>
    </row>
    <row r="21" spans="1:3" ht="15.75" customHeight="1">
      <c r="A21" s="3" t="s">
        <v>19</v>
      </c>
      <c r="B21" s="30">
        <v>3959</v>
      </c>
      <c r="C21" s="4">
        <f>B21/B25</f>
        <v>0.32803049134145329</v>
      </c>
    </row>
    <row r="22" spans="1:3" ht="15.75" customHeight="1">
      <c r="A22" s="3" t="s">
        <v>20</v>
      </c>
      <c r="B22" s="30">
        <v>5138</v>
      </c>
      <c r="C22" s="4">
        <f>B22/B25</f>
        <v>0.42571878366061811</v>
      </c>
    </row>
    <row r="23" spans="1:3" ht="15.75" customHeight="1">
      <c r="A23" s="3" t="s">
        <v>21</v>
      </c>
      <c r="B23" s="30">
        <v>121</v>
      </c>
      <c r="C23" s="4">
        <f>B23/B25</f>
        <v>1.0025685640898169E-2</v>
      </c>
    </row>
    <row r="24" spans="1:3" ht="15.75" customHeight="1">
      <c r="A24" s="10" t="s">
        <v>22</v>
      </c>
      <c r="B24" s="31">
        <v>293</v>
      </c>
      <c r="C24" s="11">
        <f>B24/B25</f>
        <v>2.4277073494075731E-2</v>
      </c>
    </row>
    <row r="25" spans="1:3" ht="15.75" customHeight="1">
      <c r="A25" s="1" t="s">
        <v>6</v>
      </c>
      <c r="B25" s="2">
        <f t="shared" ref="B25:C25" si="2">SUM(B18:B24)</f>
        <v>12069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2417</v>
      </c>
      <c r="C28" s="4">
        <f>B28/B31</f>
        <v>0.20398345851970631</v>
      </c>
    </row>
    <row r="29" spans="1:3" ht="15.75" customHeight="1">
      <c r="A29" s="3" t="s">
        <v>25</v>
      </c>
      <c r="B29" s="30">
        <v>4161</v>
      </c>
      <c r="C29" s="4">
        <f>B29/B31</f>
        <v>0.35116887501054939</v>
      </c>
    </row>
    <row r="30" spans="1:3" ht="15.75" customHeight="1">
      <c r="A30" s="3" t="s">
        <v>26</v>
      </c>
      <c r="B30" s="30">
        <v>5271</v>
      </c>
      <c r="C30" s="4">
        <f>B30/B31</f>
        <v>0.44484766646974427</v>
      </c>
    </row>
    <row r="31" spans="1:3" ht="15.75" customHeight="1">
      <c r="A31" s="1" t="s">
        <v>6</v>
      </c>
      <c r="B31" s="2">
        <f t="shared" ref="B31:C31" si="3">SUM(B28:B30)</f>
        <v>11849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9629</v>
      </c>
      <c r="C34" s="4">
        <f>B34/B37</f>
        <v>0.82602727974607537</v>
      </c>
    </row>
    <row r="35" spans="1:3" ht="15.75" customHeight="1">
      <c r="A35" s="3" t="s">
        <v>29</v>
      </c>
      <c r="B35" s="30">
        <v>1374</v>
      </c>
      <c r="C35" s="4">
        <f>B35/B37</f>
        <v>0.11786909153298447</v>
      </c>
    </row>
    <row r="36" spans="1:3" ht="15.75" customHeight="1">
      <c r="A36" s="3" t="s">
        <v>30</v>
      </c>
      <c r="B36" s="30">
        <v>654</v>
      </c>
      <c r="C36" s="4">
        <f>B36/B37</f>
        <v>5.6103628720940206E-2</v>
      </c>
    </row>
    <row r="37" spans="1:3" ht="15.75" customHeight="1">
      <c r="A37" s="1" t="s">
        <v>6</v>
      </c>
      <c r="B37" s="2">
        <f t="shared" ref="B37:C37" si="4">SUM(B34:B36)</f>
        <v>11657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10138</v>
      </c>
      <c r="C40" s="4">
        <f>B40/B42</f>
        <v>0.85538305771177858</v>
      </c>
    </row>
    <row r="41" spans="1:3" ht="15.75" customHeight="1">
      <c r="A41" s="17" t="s">
        <v>33</v>
      </c>
      <c r="B41" s="32">
        <v>1714</v>
      </c>
      <c r="C41" s="4">
        <f>B41/B42</f>
        <v>0.14461694228822139</v>
      </c>
    </row>
    <row r="42" spans="1:3" ht="15.75" customHeight="1">
      <c r="A42" s="1" t="s">
        <v>6</v>
      </c>
      <c r="B42" s="2">
        <f t="shared" ref="B42:C42" si="5">SUM(B39:B41)</f>
        <v>11852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4829</v>
      </c>
      <c r="C45" s="4">
        <f>B45/B47</f>
        <v>0.42685406169893042</v>
      </c>
    </row>
    <row r="46" spans="1:3" ht="15.75" customHeight="1">
      <c r="A46" s="17" t="s">
        <v>36</v>
      </c>
      <c r="B46" s="32">
        <v>6484</v>
      </c>
      <c r="C46" s="4">
        <f>B46/B47</f>
        <v>0.57314593830106952</v>
      </c>
    </row>
    <row r="47" spans="1:3" ht="15.75" customHeight="1">
      <c r="A47" s="1" t="s">
        <v>6</v>
      </c>
      <c r="B47" s="2">
        <f t="shared" ref="B47:C47" si="6">SUM(B44:B46)</f>
        <v>11313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3467</v>
      </c>
      <c r="C50" s="4">
        <f>B50/B53</f>
        <v>0.3130191404839292</v>
      </c>
    </row>
    <row r="51" spans="1:3" ht="15.75" customHeight="1">
      <c r="A51" s="3" t="s">
        <v>39</v>
      </c>
      <c r="B51" s="30">
        <v>4431</v>
      </c>
      <c r="C51" s="4">
        <f>B51/B53</f>
        <v>0.40005417118093173</v>
      </c>
    </row>
    <row r="52" spans="1:3" ht="15.75" customHeight="1">
      <c r="A52" s="3" t="s">
        <v>40</v>
      </c>
      <c r="B52" s="30">
        <v>3178</v>
      </c>
      <c r="C52" s="4">
        <f>B52/B53</f>
        <v>0.28692668833513901</v>
      </c>
    </row>
    <row r="53" spans="1:3" ht="15.75" customHeight="1">
      <c r="A53" s="1" t="s">
        <v>6</v>
      </c>
      <c r="B53" s="2">
        <f t="shared" ref="B53:C53" si="7">SUM(B50:B52)</f>
        <v>11076</v>
      </c>
      <c r="C53" s="7">
        <f t="shared" si="7"/>
        <v>0.99999999999999989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7559</v>
      </c>
      <c r="C56" s="4">
        <f>B56/B58</f>
        <v>0.7224505399980885</v>
      </c>
    </row>
    <row r="57" spans="1:3" ht="15.75" customHeight="1">
      <c r="A57" s="17" t="s">
        <v>43</v>
      </c>
      <c r="B57" s="32">
        <v>2904</v>
      </c>
      <c r="C57" s="4">
        <f>B57/B58</f>
        <v>0.2775494600019115</v>
      </c>
    </row>
    <row r="58" spans="1:3" ht="15.75" customHeight="1">
      <c r="A58" s="1" t="s">
        <v>6</v>
      </c>
      <c r="B58" s="2">
        <f t="shared" ref="B58:C58" si="8">SUM(B55:B57)</f>
        <v>10463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1237</v>
      </c>
      <c r="C61" s="4">
        <f>B61/B65</f>
        <v>0.11467507184574025</v>
      </c>
    </row>
    <row r="62" spans="1:3" ht="15.75" customHeight="1">
      <c r="A62" s="3" t="s">
        <v>46</v>
      </c>
      <c r="B62" s="30">
        <v>2504</v>
      </c>
      <c r="C62" s="4">
        <f>B62/B65</f>
        <v>0.23213126912023732</v>
      </c>
    </row>
    <row r="63" spans="1:3" ht="15.75" customHeight="1">
      <c r="A63" s="3" t="s">
        <v>47</v>
      </c>
      <c r="B63" s="30">
        <v>1715</v>
      </c>
      <c r="C63" s="4">
        <f>B63/B65</f>
        <v>0.15898767034393252</v>
      </c>
    </row>
    <row r="64" spans="1:3" ht="15.75" customHeight="1">
      <c r="A64" s="3" t="s">
        <v>48</v>
      </c>
      <c r="B64" s="30">
        <v>5331</v>
      </c>
      <c r="C64" s="4">
        <f>B64/B65</f>
        <v>0.49420598869008991</v>
      </c>
    </row>
    <row r="65" spans="1:3" ht="15.75" customHeight="1">
      <c r="A65" s="1" t="s">
        <v>6</v>
      </c>
      <c r="B65" s="2">
        <f t="shared" ref="B65:C65" si="9">SUM(B61:B64)</f>
        <v>10787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795</v>
      </c>
      <c r="B67" s="15" t="s">
        <v>1</v>
      </c>
      <c r="C67" s="19" t="s">
        <v>2</v>
      </c>
    </row>
    <row r="68" spans="1:3" ht="15.75" customHeight="1">
      <c r="A68" s="17" t="s">
        <v>796</v>
      </c>
      <c r="B68" s="32">
        <v>700</v>
      </c>
      <c r="C68" s="4">
        <f>B68/B70</f>
        <v>0.26933435936898809</v>
      </c>
    </row>
    <row r="69" spans="1:3" ht="15.75" customHeight="1">
      <c r="A69" s="17" t="s">
        <v>797</v>
      </c>
      <c r="B69" s="32">
        <v>1899</v>
      </c>
      <c r="C69" s="4">
        <f>B69/B70</f>
        <v>0.73066564063101191</v>
      </c>
    </row>
    <row r="70" spans="1:3" ht="15.75" customHeight="1">
      <c r="A70" s="1" t="s">
        <v>6</v>
      </c>
      <c r="B70" s="2">
        <f t="shared" ref="B70:C70" si="10">SUM(B67:B69)</f>
        <v>2599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798</v>
      </c>
      <c r="B72" s="15" t="s">
        <v>1</v>
      </c>
      <c r="C72" s="19" t="s">
        <v>2</v>
      </c>
    </row>
    <row r="73" spans="1:3" ht="15.75" customHeight="1">
      <c r="A73" s="17" t="s">
        <v>799</v>
      </c>
      <c r="B73" s="32">
        <v>6661</v>
      </c>
      <c r="C73" s="4">
        <f>B73/B75</f>
        <v>0.59858015815959742</v>
      </c>
    </row>
    <row r="74" spans="1:3" ht="15.75" customHeight="1">
      <c r="A74" s="17" t="s">
        <v>800</v>
      </c>
      <c r="B74" s="32">
        <v>4467</v>
      </c>
      <c r="C74" s="4">
        <f>B74/B75</f>
        <v>0.40141984184040258</v>
      </c>
    </row>
    <row r="75" spans="1:3" ht="15.75" customHeight="1">
      <c r="A75" s="1" t="s">
        <v>6</v>
      </c>
      <c r="B75" s="2">
        <f t="shared" ref="B75:C75" si="11">SUM(B72:B74)</f>
        <v>11128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801</v>
      </c>
      <c r="B77" s="15" t="s">
        <v>1</v>
      </c>
      <c r="C77" s="19" t="s">
        <v>2</v>
      </c>
    </row>
    <row r="78" spans="1:3" ht="15.75" customHeight="1">
      <c r="A78" s="17" t="s">
        <v>802</v>
      </c>
      <c r="B78" s="32">
        <v>3194</v>
      </c>
      <c r="C78" s="4">
        <f>B78/B80</f>
        <v>0.31097264141758346</v>
      </c>
    </row>
    <row r="79" spans="1:3" ht="15.75" customHeight="1">
      <c r="A79" s="17" t="s">
        <v>803</v>
      </c>
      <c r="B79" s="32">
        <v>7077</v>
      </c>
      <c r="C79" s="4">
        <f>B79/B80</f>
        <v>0.68902735858241648</v>
      </c>
    </row>
    <row r="80" spans="1:3" ht="15.75" customHeight="1">
      <c r="A80" s="1" t="s">
        <v>6</v>
      </c>
      <c r="B80" s="2">
        <f t="shared" ref="B80:C80" si="12">SUM(B77:B79)</f>
        <v>10271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804</v>
      </c>
      <c r="B82" s="15" t="s">
        <v>1</v>
      </c>
      <c r="C82" s="19" t="s">
        <v>2</v>
      </c>
    </row>
    <row r="83" spans="1:3" ht="15.75" customHeight="1">
      <c r="A83" s="17" t="s">
        <v>10</v>
      </c>
      <c r="B83" s="32">
        <v>4594</v>
      </c>
      <c r="C83" s="4">
        <f>B83/B85</f>
        <v>0.49445700139920351</v>
      </c>
    </row>
    <row r="84" spans="1:3" ht="15.75" customHeight="1">
      <c r="A84" s="17" t="s">
        <v>805</v>
      </c>
      <c r="B84" s="32">
        <v>4697</v>
      </c>
      <c r="C84" s="4">
        <f>B84/B85</f>
        <v>0.50554299860079643</v>
      </c>
    </row>
    <row r="85" spans="1:3" ht="15.75" customHeight="1">
      <c r="A85" s="1" t="s">
        <v>6</v>
      </c>
      <c r="B85" s="2">
        <f t="shared" ref="B85:C85" si="13">SUM(B82:B84)</f>
        <v>9291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21"/>
      <c r="B87" s="24"/>
      <c r="C87" s="22"/>
    </row>
    <row r="88" spans="1:3" ht="15.75" customHeight="1">
      <c r="A88" s="23"/>
      <c r="B88" s="24"/>
      <c r="C88" s="14"/>
    </row>
    <row r="89" spans="1:3" ht="15.75" customHeight="1">
      <c r="A89" s="23"/>
      <c r="B89" s="24"/>
      <c r="C89" s="14"/>
    </row>
    <row r="90" spans="1:3" ht="15.75" customHeight="1">
      <c r="A90" s="21"/>
      <c r="B90" s="13"/>
      <c r="C90" s="22"/>
    </row>
    <row r="91" spans="1:3" ht="15.75" customHeight="1">
      <c r="A91" s="6"/>
      <c r="B91" s="6"/>
      <c r="C91" s="18"/>
    </row>
    <row r="92" spans="1:3" ht="15.75" customHeight="1">
      <c r="A92" s="21"/>
      <c r="B92" s="24"/>
      <c r="C92" s="22"/>
    </row>
    <row r="93" spans="1:3" ht="15.75" customHeight="1">
      <c r="A93" s="23"/>
      <c r="B93" s="24"/>
      <c r="C93" s="14"/>
    </row>
    <row r="94" spans="1:3" ht="15.75" customHeight="1">
      <c r="A94" s="23"/>
      <c r="B94" s="24"/>
      <c r="C94" s="14"/>
    </row>
    <row r="95" spans="1:3" ht="15.75" customHeight="1">
      <c r="A95" s="21"/>
      <c r="B95" s="13"/>
      <c r="C95" s="22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1639</v>
      </c>
      <c r="C2" s="4">
        <f>B2/B5</f>
        <v>0.10182021494688451</v>
      </c>
    </row>
    <row r="3" spans="1:3" ht="15.75" customHeight="1">
      <c r="A3" s="3" t="s">
        <v>4</v>
      </c>
      <c r="B3" s="30">
        <v>862</v>
      </c>
      <c r="C3" s="4">
        <f>B3/B5</f>
        <v>5.35503509970802E-2</v>
      </c>
    </row>
    <row r="4" spans="1:3" ht="15.75" customHeight="1">
      <c r="A4" s="3" t="s">
        <v>5</v>
      </c>
      <c r="B4" s="30">
        <v>13596</v>
      </c>
      <c r="C4" s="4">
        <f>B4/B5</f>
        <v>0.8446294340560353</v>
      </c>
    </row>
    <row r="5" spans="1:3" ht="15.75" customHeight="1">
      <c r="A5" s="1" t="s">
        <v>6</v>
      </c>
      <c r="B5" s="2">
        <f t="shared" ref="B5:C5" si="0">SUM(B2:B4)</f>
        <v>16097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5387</v>
      </c>
      <c r="C8" s="4">
        <f>B8/B15</f>
        <v>0.34889896373056994</v>
      </c>
    </row>
    <row r="9" spans="1:3" ht="15.75" customHeight="1">
      <c r="A9" s="8" t="s">
        <v>9</v>
      </c>
      <c r="B9" s="30">
        <v>429</v>
      </c>
      <c r="C9" s="4">
        <f>B9/B15</f>
        <v>2.7784974093264247E-2</v>
      </c>
    </row>
    <row r="10" spans="1:3" ht="15.75" customHeight="1">
      <c r="A10" s="8" t="s">
        <v>10</v>
      </c>
      <c r="B10" s="30">
        <v>357</v>
      </c>
      <c r="C10" s="4">
        <f>B10/B15</f>
        <v>2.3121761658031089E-2</v>
      </c>
    </row>
    <row r="11" spans="1:3" ht="15.75" customHeight="1">
      <c r="A11" s="8" t="s">
        <v>11</v>
      </c>
      <c r="B11" s="30">
        <v>859</v>
      </c>
      <c r="C11" s="4">
        <f>B11/B15</f>
        <v>5.5634715025906736E-2</v>
      </c>
    </row>
    <row r="12" spans="1:3" ht="15.75" customHeight="1">
      <c r="A12" s="9" t="s">
        <v>12</v>
      </c>
      <c r="B12" s="30">
        <v>578</v>
      </c>
      <c r="C12" s="4">
        <f>B12/B15</f>
        <v>3.7435233160621764E-2</v>
      </c>
    </row>
    <row r="13" spans="1:3" ht="15.75" customHeight="1">
      <c r="A13" s="3" t="s">
        <v>13</v>
      </c>
      <c r="B13" s="30">
        <v>811</v>
      </c>
      <c r="C13" s="4">
        <f>B13/B15</f>
        <v>5.2525906735751297E-2</v>
      </c>
    </row>
    <row r="14" spans="1:3" ht="15.75" customHeight="1">
      <c r="A14" s="3" t="s">
        <v>14</v>
      </c>
      <c r="B14" s="30">
        <v>7019</v>
      </c>
      <c r="C14" s="4">
        <f>B14/B15</f>
        <v>0.45459844559585494</v>
      </c>
    </row>
    <row r="15" spans="1:3" ht="15.75" customHeight="1">
      <c r="A15" s="1" t="s">
        <v>6</v>
      </c>
      <c r="B15" s="2">
        <f t="shared" ref="B15:C15" si="1">SUM(B8:B14)</f>
        <v>15440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480</v>
      </c>
      <c r="C18" s="4">
        <f>B18/B25</f>
        <v>3.0678767736162599E-2</v>
      </c>
    </row>
    <row r="19" spans="1:3" ht="15.75" customHeight="1">
      <c r="A19" s="3" t="s">
        <v>17</v>
      </c>
      <c r="B19" s="30">
        <v>321</v>
      </c>
      <c r="C19" s="4">
        <f>B19/B25</f>
        <v>2.0516425923558738E-2</v>
      </c>
    </row>
    <row r="20" spans="1:3" ht="15.75" customHeight="1">
      <c r="A20" s="3" t="s">
        <v>18</v>
      </c>
      <c r="B20" s="30">
        <v>4112</v>
      </c>
      <c r="C20" s="4">
        <f>B20/B25</f>
        <v>0.26281477693979294</v>
      </c>
    </row>
    <row r="21" spans="1:3" ht="15.75" customHeight="1">
      <c r="A21" s="3" t="s">
        <v>19</v>
      </c>
      <c r="B21" s="30">
        <v>3967</v>
      </c>
      <c r="C21" s="4">
        <f>B21/B25</f>
        <v>0.25354723251949379</v>
      </c>
    </row>
    <row r="22" spans="1:3" ht="15.75" customHeight="1">
      <c r="A22" s="3" t="s">
        <v>20</v>
      </c>
      <c r="B22" s="30">
        <v>5985</v>
      </c>
      <c r="C22" s="4">
        <f>B22/B25</f>
        <v>0.38252588521027736</v>
      </c>
    </row>
    <row r="23" spans="1:3" ht="15.75" customHeight="1">
      <c r="A23" s="3" t="s">
        <v>21</v>
      </c>
      <c r="B23" s="30">
        <v>260</v>
      </c>
      <c r="C23" s="4">
        <f>B23/B25</f>
        <v>1.6617665857088074E-2</v>
      </c>
    </row>
    <row r="24" spans="1:3" ht="15.75" customHeight="1">
      <c r="A24" s="10" t="s">
        <v>22</v>
      </c>
      <c r="B24" s="31">
        <v>521</v>
      </c>
      <c r="C24" s="11">
        <f>B24/B25</f>
        <v>3.3299245813626484E-2</v>
      </c>
    </row>
    <row r="25" spans="1:3" ht="15.75" customHeight="1">
      <c r="A25" s="1" t="s">
        <v>6</v>
      </c>
      <c r="B25" s="2">
        <f t="shared" ref="B25:C25" si="2">SUM(B18:B24)</f>
        <v>15646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3659</v>
      </c>
      <c r="C28" s="4">
        <f>B28/B31</f>
        <v>0.24398212975928518</v>
      </c>
    </row>
    <row r="29" spans="1:3" ht="15.75" customHeight="1">
      <c r="A29" s="3" t="s">
        <v>25</v>
      </c>
      <c r="B29" s="30">
        <v>5383</v>
      </c>
      <c r="C29" s="4">
        <f>B29/B31</f>
        <v>0.35893845435753818</v>
      </c>
    </row>
    <row r="30" spans="1:3" ht="15.75" customHeight="1">
      <c r="A30" s="3" t="s">
        <v>26</v>
      </c>
      <c r="B30" s="30">
        <v>5955</v>
      </c>
      <c r="C30" s="4">
        <f>B30/B31</f>
        <v>0.39707941588317663</v>
      </c>
    </row>
    <row r="31" spans="1:3" ht="15.75" customHeight="1">
      <c r="A31" s="1" t="s">
        <v>6</v>
      </c>
      <c r="B31" s="2">
        <f t="shared" ref="B31:C31" si="3">SUM(B28:B30)</f>
        <v>14997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8251</v>
      </c>
      <c r="C34" s="4">
        <f>B34/B37</f>
        <v>0.59053821929573436</v>
      </c>
    </row>
    <row r="35" spans="1:3" ht="15.75" customHeight="1">
      <c r="A35" s="3" t="s">
        <v>29</v>
      </c>
      <c r="B35" s="30">
        <v>3624</v>
      </c>
      <c r="C35" s="4">
        <f>B35/B37</f>
        <v>0.25937589464643573</v>
      </c>
    </row>
    <row r="36" spans="1:3" ht="15.75" customHeight="1">
      <c r="A36" s="3" t="s">
        <v>30</v>
      </c>
      <c r="B36" s="30">
        <v>2097</v>
      </c>
      <c r="C36" s="4">
        <f>B36/B37</f>
        <v>0.15008588605782994</v>
      </c>
    </row>
    <row r="37" spans="1:3" ht="15.75" customHeight="1">
      <c r="A37" s="1" t="s">
        <v>6</v>
      </c>
      <c r="B37" s="2">
        <f t="shared" ref="B37:C37" si="4">SUM(B34:B36)</f>
        <v>13972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8994</v>
      </c>
      <c r="C40" s="4">
        <f>B40/B42</f>
        <v>0.62488709789481001</v>
      </c>
    </row>
    <row r="41" spans="1:3" ht="15.75" customHeight="1">
      <c r="A41" s="17" t="s">
        <v>33</v>
      </c>
      <c r="B41" s="32">
        <v>5399</v>
      </c>
      <c r="C41" s="4">
        <f>B41/B42</f>
        <v>0.37511290210519005</v>
      </c>
    </row>
    <row r="42" spans="1:3" ht="15.75" customHeight="1">
      <c r="A42" s="1" t="s">
        <v>6</v>
      </c>
      <c r="B42" s="2">
        <f t="shared" ref="B42:C42" si="5">SUM(B39:B41)</f>
        <v>14393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3832</v>
      </c>
      <c r="C45" s="4">
        <f>B45/B47</f>
        <v>0.26637008202419016</v>
      </c>
    </row>
    <row r="46" spans="1:3" ht="15.75" customHeight="1">
      <c r="A46" s="17" t="s">
        <v>36</v>
      </c>
      <c r="B46" s="32">
        <v>10554</v>
      </c>
      <c r="C46" s="4">
        <f>B46/B47</f>
        <v>0.73362991797580979</v>
      </c>
    </row>
    <row r="47" spans="1:3" ht="15.75" customHeight="1">
      <c r="A47" s="1" t="s">
        <v>6</v>
      </c>
      <c r="B47" s="2">
        <f t="shared" ref="B47:C47" si="6">SUM(B44:B46)</f>
        <v>14386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5685</v>
      </c>
      <c r="C50" s="4">
        <f>B50/B53</f>
        <v>0.4077314781610844</v>
      </c>
    </row>
    <row r="51" spans="1:3" ht="15.75" customHeight="1">
      <c r="A51" s="3" t="s">
        <v>39</v>
      </c>
      <c r="B51" s="30">
        <v>4194</v>
      </c>
      <c r="C51" s="4">
        <f>B51/B53</f>
        <v>0.30079609840063115</v>
      </c>
    </row>
    <row r="52" spans="1:3" ht="15.75" customHeight="1">
      <c r="A52" s="3" t="s">
        <v>40</v>
      </c>
      <c r="B52" s="30">
        <v>4064</v>
      </c>
      <c r="C52" s="4">
        <f>B52/B53</f>
        <v>0.29147242343828444</v>
      </c>
    </row>
    <row r="53" spans="1:3" ht="15.75" customHeight="1">
      <c r="A53" s="1" t="s">
        <v>6</v>
      </c>
      <c r="B53" s="2">
        <f t="shared" ref="B53:C53" si="7">SUM(B50:B52)</f>
        <v>13943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9249</v>
      </c>
      <c r="C56" s="4">
        <f>B56/B58</f>
        <v>0.63558273776800445</v>
      </c>
    </row>
    <row r="57" spans="1:3" ht="15.75" customHeight="1">
      <c r="A57" s="17" t="s">
        <v>43</v>
      </c>
      <c r="B57" s="32">
        <v>5303</v>
      </c>
      <c r="C57" s="4">
        <f>B57/B58</f>
        <v>0.36441726223199561</v>
      </c>
    </row>
    <row r="58" spans="1:3" ht="15.75" customHeight="1">
      <c r="A58" s="1" t="s">
        <v>6</v>
      </c>
      <c r="B58" s="2">
        <f t="shared" ref="B58:C58" si="8">SUM(B55:B57)</f>
        <v>14552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1517</v>
      </c>
      <c r="C61" s="4">
        <f>B61/B65</f>
        <v>0.10882352941176471</v>
      </c>
    </row>
    <row r="62" spans="1:3" ht="15.75" customHeight="1">
      <c r="A62" s="3" t="s">
        <v>46</v>
      </c>
      <c r="B62" s="30">
        <v>3513</v>
      </c>
      <c r="C62" s="4">
        <f>B62/B65</f>
        <v>0.25200860832137734</v>
      </c>
    </row>
    <row r="63" spans="1:3" ht="15.75" customHeight="1">
      <c r="A63" s="3" t="s">
        <v>47</v>
      </c>
      <c r="B63" s="30">
        <v>3438</v>
      </c>
      <c r="C63" s="4">
        <f>B63/B65</f>
        <v>0.24662840746054521</v>
      </c>
    </row>
    <row r="64" spans="1:3" ht="15.75" customHeight="1">
      <c r="A64" s="3" t="s">
        <v>48</v>
      </c>
      <c r="B64" s="30">
        <v>5472</v>
      </c>
      <c r="C64" s="4">
        <f>B64/B65</f>
        <v>0.39253945480631275</v>
      </c>
    </row>
    <row r="65" spans="1:3" ht="15.75" customHeight="1">
      <c r="A65" s="1" t="s">
        <v>6</v>
      </c>
      <c r="B65" s="2">
        <f t="shared" ref="B65:C65" si="9">SUM(B61:B64)</f>
        <v>13940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76</v>
      </c>
      <c r="B67" s="15" t="s">
        <v>1</v>
      </c>
      <c r="C67" s="19" t="s">
        <v>2</v>
      </c>
    </row>
    <row r="68" spans="1:3" ht="15.75" customHeight="1">
      <c r="A68" s="17" t="s">
        <v>77</v>
      </c>
      <c r="B68" s="32">
        <v>1172</v>
      </c>
      <c r="C68" s="4">
        <f>B68/B70</f>
        <v>0.33533619456366237</v>
      </c>
    </row>
    <row r="69" spans="1:3" ht="15.75" customHeight="1">
      <c r="A69" s="17" t="s">
        <v>78</v>
      </c>
      <c r="B69" s="32">
        <v>2323</v>
      </c>
      <c r="C69" s="4">
        <f>B69/B70</f>
        <v>0.66466380543633763</v>
      </c>
    </row>
    <row r="70" spans="1:3" ht="15.75" customHeight="1">
      <c r="A70" s="1" t="s">
        <v>6</v>
      </c>
      <c r="B70" s="2">
        <f t="shared" ref="B70:C70" si="10">SUM(B67:B69)</f>
        <v>3495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806</v>
      </c>
      <c r="B72" s="2" t="s">
        <v>1</v>
      </c>
      <c r="C72" s="7" t="s">
        <v>2</v>
      </c>
    </row>
    <row r="73" spans="1:3" ht="15.75" customHeight="1">
      <c r="A73" s="3" t="s">
        <v>807</v>
      </c>
      <c r="B73" s="30">
        <v>5167</v>
      </c>
      <c r="C73" s="4">
        <f>B73/B76</f>
        <v>0.34782901380006731</v>
      </c>
    </row>
    <row r="74" spans="1:3" ht="15.75" customHeight="1">
      <c r="A74" s="3" t="s">
        <v>808</v>
      </c>
      <c r="B74" s="30">
        <v>2732</v>
      </c>
      <c r="C74" s="4">
        <f>B74/B76</f>
        <v>0.18391114102995623</v>
      </c>
    </row>
    <row r="75" spans="1:3" ht="15.75" customHeight="1">
      <c r="A75" s="3" t="s">
        <v>809</v>
      </c>
      <c r="B75" s="30">
        <v>6956</v>
      </c>
      <c r="C75" s="4">
        <f>B75/B76</f>
        <v>0.46825984516997643</v>
      </c>
    </row>
    <row r="76" spans="1:3" ht="15.75" customHeight="1">
      <c r="A76" s="1" t="s">
        <v>6</v>
      </c>
      <c r="B76" s="2">
        <f t="shared" ref="B76:C76" si="11">SUM(B73:B75)</f>
        <v>14855</v>
      </c>
      <c r="C76" s="7">
        <f t="shared" si="11"/>
        <v>1</v>
      </c>
    </row>
    <row r="77" spans="1:3" ht="15.75" customHeight="1">
      <c r="A77" s="6"/>
      <c r="B77" s="6"/>
      <c r="C77" s="18"/>
    </row>
    <row r="78" spans="1:3" ht="15.75" customHeight="1">
      <c r="A78" s="1" t="s">
        <v>810</v>
      </c>
      <c r="B78" s="15" t="s">
        <v>1</v>
      </c>
      <c r="C78" s="19" t="s">
        <v>2</v>
      </c>
    </row>
    <row r="79" spans="1:3" ht="15.75" customHeight="1">
      <c r="A79" s="17" t="s">
        <v>811</v>
      </c>
      <c r="B79" s="32">
        <v>2975</v>
      </c>
      <c r="C79" s="4">
        <f>B79/B81</f>
        <v>0.1816350204530191</v>
      </c>
    </row>
    <row r="80" spans="1:3" ht="15.75" customHeight="1">
      <c r="A80" s="17" t="s">
        <v>812</v>
      </c>
      <c r="B80" s="32">
        <v>13404</v>
      </c>
      <c r="C80" s="4">
        <f>B80/B81</f>
        <v>0.81836497954698084</v>
      </c>
    </row>
    <row r="81" spans="1:3" ht="15.75" customHeight="1">
      <c r="A81" s="1" t="s">
        <v>6</v>
      </c>
      <c r="B81" s="2">
        <f t="shared" ref="B81:C81" si="12">SUM(B78:B80)</f>
        <v>16379</v>
      </c>
      <c r="C81" s="7">
        <f t="shared" si="12"/>
        <v>1</v>
      </c>
    </row>
    <row r="82" spans="1:3" ht="15.75" customHeight="1">
      <c r="A82" s="6"/>
      <c r="B82" s="6"/>
      <c r="C82" s="18"/>
    </row>
    <row r="83" spans="1:3" ht="15.75" customHeight="1">
      <c r="A83" s="1" t="s">
        <v>813</v>
      </c>
      <c r="B83" s="2" t="s">
        <v>1</v>
      </c>
      <c r="C83" s="7" t="s">
        <v>2</v>
      </c>
    </row>
    <row r="84" spans="1:3" ht="15.75" customHeight="1">
      <c r="A84" s="3" t="s">
        <v>814</v>
      </c>
      <c r="B84" s="30">
        <v>4250</v>
      </c>
      <c r="C84" s="4">
        <f>B84/B87</f>
        <v>0.27885309362902699</v>
      </c>
    </row>
    <row r="85" spans="1:3" ht="15.75" customHeight="1">
      <c r="A85" s="3" t="s">
        <v>815</v>
      </c>
      <c r="B85" s="30">
        <v>6598</v>
      </c>
      <c r="C85" s="4">
        <f>B85/B87</f>
        <v>0.43291122629748702</v>
      </c>
    </row>
    <row r="86" spans="1:3" ht="15.75" customHeight="1">
      <c r="A86" s="3" t="s">
        <v>816</v>
      </c>
      <c r="B86" s="30">
        <v>4393</v>
      </c>
      <c r="C86" s="4">
        <f>B86/B87</f>
        <v>0.28823568007348599</v>
      </c>
    </row>
    <row r="87" spans="1:3" ht="15.75" customHeight="1">
      <c r="A87" s="1" t="s">
        <v>6</v>
      </c>
      <c r="B87" s="2">
        <f t="shared" ref="B87:C87" si="13">SUM(B84:B86)</f>
        <v>15241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1" t="s">
        <v>817</v>
      </c>
      <c r="B89" s="15" t="s">
        <v>1</v>
      </c>
      <c r="C89" s="19" t="s">
        <v>2</v>
      </c>
    </row>
    <row r="90" spans="1:3" ht="15.75" customHeight="1">
      <c r="A90" s="17" t="s">
        <v>818</v>
      </c>
      <c r="B90" s="32">
        <v>5075</v>
      </c>
      <c r="C90" s="4">
        <f>B90/B92</f>
        <v>0.55494805904866051</v>
      </c>
    </row>
    <row r="91" spans="1:3" ht="15.75" customHeight="1">
      <c r="A91" s="17" t="s">
        <v>819</v>
      </c>
      <c r="B91" s="32">
        <v>4070</v>
      </c>
      <c r="C91" s="4">
        <f>B91/B92</f>
        <v>0.44505194095133954</v>
      </c>
    </row>
    <row r="92" spans="1:3" ht="15.75" customHeight="1">
      <c r="A92" s="1" t="s">
        <v>6</v>
      </c>
      <c r="B92" s="2">
        <f t="shared" ref="B92:C92" si="14">SUM(B89:B91)</f>
        <v>9145</v>
      </c>
      <c r="C92" s="7">
        <f t="shared" si="14"/>
        <v>1</v>
      </c>
    </row>
    <row r="93" spans="1:3" ht="15.75" customHeight="1">
      <c r="A93" s="6"/>
      <c r="B93" s="6"/>
      <c r="C93" s="18"/>
    </row>
    <row r="94" spans="1:3" ht="15.75" customHeight="1">
      <c r="A94" s="1" t="s">
        <v>820</v>
      </c>
      <c r="B94" s="15" t="s">
        <v>1</v>
      </c>
      <c r="C94" s="19" t="s">
        <v>2</v>
      </c>
    </row>
    <row r="95" spans="1:3" ht="15.75" customHeight="1">
      <c r="A95" s="17" t="s">
        <v>821</v>
      </c>
      <c r="B95" s="32">
        <v>3223</v>
      </c>
      <c r="C95" s="4">
        <f>B95/B97</f>
        <v>0.37616713352007469</v>
      </c>
    </row>
    <row r="96" spans="1:3" ht="15.75" customHeight="1">
      <c r="A96" s="17" t="s">
        <v>822</v>
      </c>
      <c r="B96" s="32">
        <v>5345</v>
      </c>
      <c r="C96" s="4">
        <f>B96/B97</f>
        <v>0.62383286647992531</v>
      </c>
    </row>
    <row r="97" spans="1:3" ht="15.75" customHeight="1">
      <c r="A97" s="1" t="s">
        <v>6</v>
      </c>
      <c r="B97" s="2">
        <f t="shared" ref="B97:C97" si="15">SUM(B94:B96)</f>
        <v>8568</v>
      </c>
      <c r="C97" s="7">
        <f t="shared" si="15"/>
        <v>1</v>
      </c>
    </row>
    <row r="98" spans="1:3" ht="15.75" customHeight="1">
      <c r="A98" s="6"/>
      <c r="B98" s="6"/>
      <c r="C98" s="18"/>
    </row>
    <row r="99" spans="1:3" ht="15.75" customHeight="1">
      <c r="A99" s="21"/>
      <c r="B99" s="24"/>
      <c r="C99" s="22"/>
    </row>
    <row r="100" spans="1:3" ht="15.75" customHeight="1">
      <c r="A100" s="23"/>
      <c r="B100" s="24"/>
      <c r="C100" s="14"/>
    </row>
    <row r="101" spans="1:3" ht="15.75" customHeight="1">
      <c r="A101" s="23"/>
      <c r="B101" s="24"/>
      <c r="C101" s="14"/>
    </row>
    <row r="102" spans="1:3" ht="15.75" customHeight="1">
      <c r="A102" s="21"/>
      <c r="B102" s="13"/>
      <c r="C102" s="22"/>
    </row>
    <row r="103" spans="1:3" ht="15.75" customHeight="1">
      <c r="A103" s="6"/>
      <c r="B103" s="6"/>
      <c r="C103" s="18"/>
    </row>
    <row r="104" spans="1:3" ht="15.75" customHeight="1">
      <c r="A104" s="21"/>
      <c r="B104" s="24"/>
      <c r="C104" s="22"/>
    </row>
    <row r="105" spans="1:3" ht="15.75" customHeight="1">
      <c r="A105" s="23"/>
      <c r="B105" s="24"/>
      <c r="C105" s="14"/>
    </row>
    <row r="106" spans="1:3" ht="15.75" customHeight="1">
      <c r="A106" s="23"/>
      <c r="B106" s="24"/>
      <c r="C106" s="14"/>
    </row>
    <row r="107" spans="1:3" ht="15.75" customHeight="1">
      <c r="A107" s="21"/>
      <c r="B107" s="13"/>
      <c r="C107" s="22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18</v>
      </c>
      <c r="C2" s="4">
        <f>B2/B5</f>
        <v>4.1763341067285381E-2</v>
      </c>
    </row>
    <row r="3" spans="1:3" ht="15.75" customHeight="1">
      <c r="A3" s="3" t="s">
        <v>4</v>
      </c>
      <c r="B3" s="30">
        <v>10</v>
      </c>
      <c r="C3" s="4">
        <f>B3/B5</f>
        <v>2.3201856148491878E-2</v>
      </c>
    </row>
    <row r="4" spans="1:3" ht="15.75" customHeight="1">
      <c r="A4" s="3" t="s">
        <v>5</v>
      </c>
      <c r="B4" s="30">
        <v>403</v>
      </c>
      <c r="C4" s="4">
        <f>B4/B5</f>
        <v>0.93503480278422269</v>
      </c>
    </row>
    <row r="5" spans="1:3" ht="15.75" customHeight="1">
      <c r="A5" s="1" t="s">
        <v>6</v>
      </c>
      <c r="B5" s="2">
        <f t="shared" ref="B5:C5" si="0">SUM(B2:B4)</f>
        <v>431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224</v>
      </c>
      <c r="C8" s="4">
        <f>B8/B15</f>
        <v>0.5423728813559322</v>
      </c>
    </row>
    <row r="9" spans="1:3" ht="15.75" customHeight="1">
      <c r="A9" s="8" t="s">
        <v>9</v>
      </c>
      <c r="B9" s="30">
        <v>10</v>
      </c>
      <c r="C9" s="4">
        <f>B9/B15</f>
        <v>2.4213075060532687E-2</v>
      </c>
    </row>
    <row r="10" spans="1:3" ht="15.75" customHeight="1">
      <c r="A10" s="8" t="s">
        <v>10</v>
      </c>
      <c r="B10" s="30">
        <v>3</v>
      </c>
      <c r="C10" s="4">
        <f>B10/B15</f>
        <v>7.2639225181598066E-3</v>
      </c>
    </row>
    <row r="11" spans="1:3" ht="15.75" customHeight="1">
      <c r="A11" s="8" t="s">
        <v>11</v>
      </c>
      <c r="B11" s="30">
        <v>38</v>
      </c>
      <c r="C11" s="4">
        <f>B11/B15</f>
        <v>9.2009685230024216E-2</v>
      </c>
    </row>
    <row r="12" spans="1:3" ht="15.75" customHeight="1">
      <c r="A12" s="9" t="s">
        <v>12</v>
      </c>
      <c r="B12" s="30">
        <v>7</v>
      </c>
      <c r="C12" s="4">
        <f>B12/B15</f>
        <v>1.6949152542372881E-2</v>
      </c>
    </row>
    <row r="13" spans="1:3" ht="15.75" customHeight="1">
      <c r="A13" s="3" t="s">
        <v>13</v>
      </c>
      <c r="B13" s="30">
        <v>12</v>
      </c>
      <c r="C13" s="4">
        <f>B13/B15</f>
        <v>2.9055690072639227E-2</v>
      </c>
    </row>
    <row r="14" spans="1:3" ht="15.75" customHeight="1">
      <c r="A14" s="3" t="s">
        <v>14</v>
      </c>
      <c r="B14" s="30">
        <v>119</v>
      </c>
      <c r="C14" s="4">
        <f>B14/B15</f>
        <v>0.28813559322033899</v>
      </c>
    </row>
    <row r="15" spans="1:3" ht="15.75" customHeight="1">
      <c r="A15" s="1" t="s">
        <v>6</v>
      </c>
      <c r="B15" s="2">
        <f t="shared" ref="B15:C15" si="1">SUM(B8:B14)</f>
        <v>413</v>
      </c>
      <c r="C15" s="7">
        <f t="shared" si="1"/>
        <v>0.99999999999999989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14</v>
      </c>
      <c r="C18" s="4">
        <f>B18/B25</f>
        <v>3.3816425120772944E-2</v>
      </c>
    </row>
    <row r="19" spans="1:3" ht="15.75" customHeight="1">
      <c r="A19" s="3" t="s">
        <v>17</v>
      </c>
      <c r="B19" s="30">
        <v>5</v>
      </c>
      <c r="C19" s="4">
        <f>B19/B25</f>
        <v>1.2077294685990338E-2</v>
      </c>
    </row>
    <row r="20" spans="1:3" ht="15.75" customHeight="1">
      <c r="A20" s="3" t="s">
        <v>18</v>
      </c>
      <c r="B20" s="30">
        <v>81</v>
      </c>
      <c r="C20" s="4">
        <f>B20/B25</f>
        <v>0.19565217391304349</v>
      </c>
    </row>
    <row r="21" spans="1:3" ht="15.75" customHeight="1">
      <c r="A21" s="3" t="s">
        <v>19</v>
      </c>
      <c r="B21" s="30">
        <v>127</v>
      </c>
      <c r="C21" s="4">
        <f>B21/B25</f>
        <v>0.30676328502415456</v>
      </c>
    </row>
    <row r="22" spans="1:3" ht="15.75" customHeight="1">
      <c r="A22" s="3" t="s">
        <v>20</v>
      </c>
      <c r="B22" s="30">
        <v>177</v>
      </c>
      <c r="C22" s="4">
        <f>B22/B25</f>
        <v>0.42753623188405798</v>
      </c>
    </row>
    <row r="23" spans="1:3" ht="15.75" customHeight="1">
      <c r="A23" s="3" t="s">
        <v>21</v>
      </c>
      <c r="B23" s="30">
        <v>2</v>
      </c>
      <c r="C23" s="4">
        <f>B23/B25</f>
        <v>4.830917874396135E-3</v>
      </c>
    </row>
    <row r="24" spans="1:3" ht="15.75" customHeight="1">
      <c r="A24" s="10" t="s">
        <v>22</v>
      </c>
      <c r="B24" s="31">
        <v>8</v>
      </c>
      <c r="C24" s="11">
        <f>B24/B25</f>
        <v>1.932367149758454E-2</v>
      </c>
    </row>
    <row r="25" spans="1:3" ht="15.75" customHeight="1">
      <c r="A25" s="1" t="s">
        <v>6</v>
      </c>
      <c r="B25" s="2">
        <f t="shared" ref="B25:C25" si="2">SUM(B18:B24)</f>
        <v>414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73</v>
      </c>
      <c r="C28" s="4">
        <f>B28/B31</f>
        <v>0.18024691358024691</v>
      </c>
    </row>
    <row r="29" spans="1:3" ht="15.75" customHeight="1">
      <c r="A29" s="3" t="s">
        <v>25</v>
      </c>
      <c r="B29" s="30">
        <v>111</v>
      </c>
      <c r="C29" s="4">
        <f>B29/B31</f>
        <v>0.27407407407407408</v>
      </c>
    </row>
    <row r="30" spans="1:3" ht="15.75" customHeight="1">
      <c r="A30" s="3" t="s">
        <v>26</v>
      </c>
      <c r="B30" s="30">
        <v>221</v>
      </c>
      <c r="C30" s="4">
        <f>B30/B31</f>
        <v>0.54567901234567906</v>
      </c>
    </row>
    <row r="31" spans="1:3" ht="15.75" customHeight="1">
      <c r="A31" s="1" t="s">
        <v>6</v>
      </c>
      <c r="B31" s="2">
        <f t="shared" ref="B31:C31" si="3">SUM(B28:B30)</f>
        <v>405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283</v>
      </c>
      <c r="C34" s="4">
        <f>B34/B37</f>
        <v>0.74083769633507857</v>
      </c>
    </row>
    <row r="35" spans="1:3" ht="15.75" customHeight="1">
      <c r="A35" s="3" t="s">
        <v>29</v>
      </c>
      <c r="B35" s="30">
        <v>71</v>
      </c>
      <c r="C35" s="4">
        <f>B35/B37</f>
        <v>0.18586387434554974</v>
      </c>
    </row>
    <row r="36" spans="1:3" ht="15.75" customHeight="1">
      <c r="A36" s="3" t="s">
        <v>30</v>
      </c>
      <c r="B36" s="30">
        <v>28</v>
      </c>
      <c r="C36" s="4">
        <f>B36/B37</f>
        <v>7.3298429319371722E-2</v>
      </c>
    </row>
    <row r="37" spans="1:3" ht="15.75" customHeight="1">
      <c r="A37" s="1" t="s">
        <v>6</v>
      </c>
      <c r="B37" s="2">
        <f t="shared" ref="B37:C37" si="4">SUM(B34:B36)</f>
        <v>382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277</v>
      </c>
      <c r="C40" s="4">
        <f>B40/B42</f>
        <v>0.7194805194805195</v>
      </c>
    </row>
    <row r="41" spans="1:3" ht="15.75" customHeight="1">
      <c r="A41" s="17" t="s">
        <v>33</v>
      </c>
      <c r="B41" s="32">
        <v>108</v>
      </c>
      <c r="C41" s="4">
        <f>B41/B42</f>
        <v>0.2805194805194805</v>
      </c>
    </row>
    <row r="42" spans="1:3" ht="15.75" customHeight="1">
      <c r="A42" s="1" t="s">
        <v>6</v>
      </c>
      <c r="B42" s="2">
        <f t="shared" ref="B42:C42" si="5">SUM(B39:B41)</f>
        <v>385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173</v>
      </c>
      <c r="C45" s="4">
        <f>B45/B47</f>
        <v>0.45052083333333331</v>
      </c>
    </row>
    <row r="46" spans="1:3" ht="15.75" customHeight="1">
      <c r="A46" s="17" t="s">
        <v>36</v>
      </c>
      <c r="B46" s="32">
        <v>211</v>
      </c>
      <c r="C46" s="4">
        <f>B46/B47</f>
        <v>0.54947916666666663</v>
      </c>
    </row>
    <row r="47" spans="1:3" ht="15.75" customHeight="1">
      <c r="A47" s="1" t="s">
        <v>6</v>
      </c>
      <c r="B47" s="2">
        <f t="shared" ref="B47:C47" si="6">SUM(B44:B46)</f>
        <v>384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170</v>
      </c>
      <c r="C50" s="4">
        <f>B50/B53</f>
        <v>0.44502617801047123</v>
      </c>
    </row>
    <row r="51" spans="1:3" ht="15.75" customHeight="1">
      <c r="A51" s="3" t="s">
        <v>39</v>
      </c>
      <c r="B51" s="30">
        <v>120</v>
      </c>
      <c r="C51" s="4">
        <f>B51/B53</f>
        <v>0.31413612565445026</v>
      </c>
    </row>
    <row r="52" spans="1:3" ht="15.75" customHeight="1">
      <c r="A52" s="3" t="s">
        <v>40</v>
      </c>
      <c r="B52" s="30">
        <v>92</v>
      </c>
      <c r="C52" s="4">
        <f>B52/B53</f>
        <v>0.24083769633507854</v>
      </c>
    </row>
    <row r="53" spans="1:3" ht="15.75" customHeight="1">
      <c r="A53" s="1" t="s">
        <v>6</v>
      </c>
      <c r="B53" s="2">
        <f t="shared" ref="B53:C53" si="7">SUM(B50:B52)</f>
        <v>382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287</v>
      </c>
      <c r="C56" s="4">
        <f>B56/B58</f>
        <v>0.76533333333333331</v>
      </c>
    </row>
    <row r="57" spans="1:3" ht="15.75" customHeight="1">
      <c r="A57" s="17" t="s">
        <v>43</v>
      </c>
      <c r="B57" s="32">
        <v>88</v>
      </c>
      <c r="C57" s="4">
        <f>B57/B58</f>
        <v>0.23466666666666666</v>
      </c>
    </row>
    <row r="58" spans="1:3" ht="15.75" customHeight="1">
      <c r="A58" s="1" t="s">
        <v>6</v>
      </c>
      <c r="B58" s="2">
        <f t="shared" ref="B58:C58" si="8">SUM(B55:B57)</f>
        <v>375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17</v>
      </c>
      <c r="C61" s="4">
        <f>B61/B65</f>
        <v>4.4619422572178477E-2</v>
      </c>
    </row>
    <row r="62" spans="1:3" ht="15.75" customHeight="1">
      <c r="A62" s="3" t="s">
        <v>46</v>
      </c>
      <c r="B62" s="30">
        <v>116</v>
      </c>
      <c r="C62" s="4">
        <f>B62/B65</f>
        <v>0.30446194225721784</v>
      </c>
    </row>
    <row r="63" spans="1:3" ht="15.75" customHeight="1">
      <c r="A63" s="3" t="s">
        <v>47</v>
      </c>
      <c r="B63" s="30">
        <v>64</v>
      </c>
      <c r="C63" s="4">
        <f>B63/B65</f>
        <v>0.16797900262467191</v>
      </c>
    </row>
    <row r="64" spans="1:3" ht="15.75" customHeight="1">
      <c r="A64" s="3" t="s">
        <v>48</v>
      </c>
      <c r="B64" s="30">
        <v>184</v>
      </c>
      <c r="C64" s="4">
        <f>B64/B65</f>
        <v>0.48293963254593175</v>
      </c>
    </row>
    <row r="65" spans="1:3" ht="15.75" customHeight="1">
      <c r="A65" s="1" t="s">
        <v>6</v>
      </c>
      <c r="B65" s="2">
        <f t="shared" ref="B65:C65" si="9">SUM(B61:B64)</f>
        <v>381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823</v>
      </c>
      <c r="B67" s="15" t="s">
        <v>1</v>
      </c>
      <c r="C67" s="19" t="s">
        <v>2</v>
      </c>
    </row>
    <row r="68" spans="1:3" ht="15.75" customHeight="1">
      <c r="A68" s="17" t="s">
        <v>824</v>
      </c>
      <c r="B68" s="32">
        <v>142</v>
      </c>
      <c r="C68" s="4">
        <f>B68/B70</f>
        <v>0.43161094224924013</v>
      </c>
    </row>
    <row r="69" spans="1:3" ht="15.75" customHeight="1">
      <c r="A69" s="17" t="s">
        <v>825</v>
      </c>
      <c r="B69" s="32">
        <v>187</v>
      </c>
      <c r="C69" s="4">
        <f>B69/B70</f>
        <v>0.56838905775075987</v>
      </c>
    </row>
    <row r="70" spans="1:3" ht="15.75" customHeight="1">
      <c r="A70" s="1" t="s">
        <v>6</v>
      </c>
      <c r="B70" s="2">
        <f t="shared" ref="B70:C70" si="10">SUM(B67:B69)</f>
        <v>329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1000"/>
  <sheetViews>
    <sheetView workbookViewId="0"/>
  </sheetViews>
  <sheetFormatPr defaultColWidth="11.25" defaultRowHeight="15" customHeight="1"/>
  <cols>
    <col min="1" max="1" width="50.37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196</v>
      </c>
      <c r="C2" s="4">
        <f>B2/B5</f>
        <v>6.4325566130620279E-2</v>
      </c>
    </row>
    <row r="3" spans="1:3" ht="15.75" customHeight="1">
      <c r="A3" s="3" t="s">
        <v>4</v>
      </c>
      <c r="B3" s="30">
        <v>110</v>
      </c>
      <c r="C3" s="4">
        <f>B3/B5</f>
        <v>3.6101083032490974E-2</v>
      </c>
    </row>
    <row r="4" spans="1:3" ht="15.75" customHeight="1">
      <c r="A4" s="3" t="s">
        <v>5</v>
      </c>
      <c r="B4" s="30">
        <v>2741</v>
      </c>
      <c r="C4" s="4">
        <f>B4/B5</f>
        <v>0.89957335083688872</v>
      </c>
    </row>
    <row r="5" spans="1:3" ht="15.75" customHeight="1">
      <c r="A5" s="1" t="s">
        <v>6</v>
      </c>
      <c r="B5" s="2">
        <f t="shared" ref="B5:C5" si="0">SUM(B2:B4)</f>
        <v>3047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1449</v>
      </c>
      <c r="C8" s="4">
        <f>B8/B15</f>
        <v>0.49035532994923858</v>
      </c>
    </row>
    <row r="9" spans="1:3" ht="15.75" customHeight="1">
      <c r="A9" s="8" t="s">
        <v>9</v>
      </c>
      <c r="B9" s="30">
        <v>58</v>
      </c>
      <c r="C9" s="4">
        <f>B9/B15</f>
        <v>1.9627749576988155E-2</v>
      </c>
    </row>
    <row r="10" spans="1:3" ht="15.75" customHeight="1">
      <c r="A10" s="8" t="s">
        <v>10</v>
      </c>
      <c r="B10" s="30">
        <v>26</v>
      </c>
      <c r="C10" s="4">
        <f>B10/B15</f>
        <v>8.7986463620981382E-3</v>
      </c>
    </row>
    <row r="11" spans="1:3" ht="15.75" customHeight="1">
      <c r="A11" s="8" t="s">
        <v>11</v>
      </c>
      <c r="B11" s="30">
        <v>201</v>
      </c>
      <c r="C11" s="4">
        <f>B11/B15</f>
        <v>6.8020304568527923E-2</v>
      </c>
    </row>
    <row r="12" spans="1:3" ht="15.75" customHeight="1">
      <c r="A12" s="9" t="s">
        <v>12</v>
      </c>
      <c r="B12" s="30">
        <v>25</v>
      </c>
      <c r="C12" s="4">
        <f>B12/B15</f>
        <v>8.4602368866328256E-3</v>
      </c>
    </row>
    <row r="13" spans="1:3" ht="15.75" customHeight="1">
      <c r="A13" s="3" t="s">
        <v>13</v>
      </c>
      <c r="B13" s="30">
        <v>88</v>
      </c>
      <c r="C13" s="4">
        <f>B13/B15</f>
        <v>2.9780033840947545E-2</v>
      </c>
    </row>
    <row r="14" spans="1:3" ht="15.75" customHeight="1">
      <c r="A14" s="3" t="s">
        <v>14</v>
      </c>
      <c r="B14" s="30">
        <v>1108</v>
      </c>
      <c r="C14" s="4">
        <f>B14/B15</f>
        <v>0.37495769881556684</v>
      </c>
    </row>
    <row r="15" spans="1:3" ht="15.75" customHeight="1">
      <c r="A15" s="1" t="s">
        <v>6</v>
      </c>
      <c r="B15" s="2">
        <f t="shared" ref="B15:C15" si="1">SUM(B8:B14)</f>
        <v>2955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73</v>
      </c>
      <c r="C18" s="4">
        <f>B18/B25</f>
        <v>2.4914675767918087E-2</v>
      </c>
    </row>
    <row r="19" spans="1:3" ht="15.75" customHeight="1">
      <c r="A19" s="3" t="s">
        <v>17</v>
      </c>
      <c r="B19" s="30">
        <v>60</v>
      </c>
      <c r="C19" s="4">
        <f>B19/B25</f>
        <v>2.0477815699658702E-2</v>
      </c>
    </row>
    <row r="20" spans="1:3" ht="15.75" customHeight="1">
      <c r="A20" s="3" t="s">
        <v>18</v>
      </c>
      <c r="B20" s="30">
        <v>954</v>
      </c>
      <c r="C20" s="4">
        <f>B20/B25</f>
        <v>0.32559726962457336</v>
      </c>
    </row>
    <row r="21" spans="1:3" ht="15.75" customHeight="1">
      <c r="A21" s="3" t="s">
        <v>19</v>
      </c>
      <c r="B21" s="30">
        <v>813</v>
      </c>
      <c r="C21" s="4">
        <f>B21/B25</f>
        <v>0.27747440273037544</v>
      </c>
    </row>
    <row r="22" spans="1:3" ht="15.75" customHeight="1">
      <c r="A22" s="3" t="s">
        <v>20</v>
      </c>
      <c r="B22" s="30">
        <v>888</v>
      </c>
      <c r="C22" s="4">
        <f>B22/B25</f>
        <v>0.30307167235494881</v>
      </c>
    </row>
    <row r="23" spans="1:3" ht="15.75" customHeight="1">
      <c r="A23" s="3" t="s">
        <v>21</v>
      </c>
      <c r="B23" s="30">
        <v>40</v>
      </c>
      <c r="C23" s="4">
        <f>B23/B25</f>
        <v>1.3651877133105802E-2</v>
      </c>
    </row>
    <row r="24" spans="1:3" ht="15.75" customHeight="1">
      <c r="A24" s="10" t="s">
        <v>22</v>
      </c>
      <c r="B24" s="31">
        <v>102</v>
      </c>
      <c r="C24" s="11">
        <f>B24/B25</f>
        <v>3.4812286689419797E-2</v>
      </c>
    </row>
    <row r="25" spans="1:3" ht="15.75" customHeight="1">
      <c r="A25" s="1" t="s">
        <v>6</v>
      </c>
      <c r="B25" s="2">
        <f t="shared" ref="B25:C25" si="2">SUM(B18:B24)</f>
        <v>2930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917</v>
      </c>
      <c r="C28" s="4">
        <f>B28/B31</f>
        <v>0.31708160442600275</v>
      </c>
    </row>
    <row r="29" spans="1:3" ht="15.75" customHeight="1">
      <c r="A29" s="3" t="s">
        <v>25</v>
      </c>
      <c r="B29" s="30">
        <v>941</v>
      </c>
      <c r="C29" s="4">
        <f>B29/B31</f>
        <v>0.32538035961272477</v>
      </c>
    </row>
    <row r="30" spans="1:3" ht="15.75" customHeight="1">
      <c r="A30" s="3" t="s">
        <v>26</v>
      </c>
      <c r="B30" s="30">
        <v>1034</v>
      </c>
      <c r="C30" s="4">
        <f>B30/B31</f>
        <v>0.35753803596127248</v>
      </c>
    </row>
    <row r="31" spans="1:3" ht="15.75" customHeight="1">
      <c r="A31" s="1" t="s">
        <v>6</v>
      </c>
      <c r="B31" s="2">
        <f t="shared" ref="B31:C31" si="3">SUM(B28:B30)</f>
        <v>2892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1706</v>
      </c>
      <c r="C34" s="4">
        <f>B34/B37</f>
        <v>0.63443659352919302</v>
      </c>
    </row>
    <row r="35" spans="1:3" ht="15.75" customHeight="1">
      <c r="A35" s="3" t="s">
        <v>29</v>
      </c>
      <c r="B35" s="30">
        <v>695</v>
      </c>
      <c r="C35" s="4">
        <f>B35/B37</f>
        <v>0.25846039419858685</v>
      </c>
    </row>
    <row r="36" spans="1:3" ht="15.75" customHeight="1">
      <c r="A36" s="3" t="s">
        <v>30</v>
      </c>
      <c r="B36" s="30">
        <v>288</v>
      </c>
      <c r="C36" s="4">
        <f>B36/B37</f>
        <v>0.10710301227222016</v>
      </c>
    </row>
    <row r="37" spans="1:3" ht="15.75" customHeight="1">
      <c r="A37" s="1" t="s">
        <v>6</v>
      </c>
      <c r="B37" s="2">
        <f t="shared" ref="B37:C37" si="4">SUM(B34:B36)</f>
        <v>2689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1849</v>
      </c>
      <c r="C40" s="4">
        <f>B40/B42</f>
        <v>0.66153846153846152</v>
      </c>
    </row>
    <row r="41" spans="1:3" ht="15.75" customHeight="1">
      <c r="A41" s="17" t="s">
        <v>33</v>
      </c>
      <c r="B41" s="32">
        <v>946</v>
      </c>
      <c r="C41" s="4">
        <f>B41/B42</f>
        <v>0.33846153846153848</v>
      </c>
    </row>
    <row r="42" spans="1:3" ht="15.75" customHeight="1">
      <c r="A42" s="1" t="s">
        <v>6</v>
      </c>
      <c r="B42" s="2">
        <f t="shared" ref="B42:C42" si="5">SUM(B39:B41)</f>
        <v>2795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975</v>
      </c>
      <c r="C45" s="4">
        <f>B45/B47</f>
        <v>0.35147801009372748</v>
      </c>
    </row>
    <row r="46" spans="1:3" ht="15.75" customHeight="1">
      <c r="A46" s="17" t="s">
        <v>36</v>
      </c>
      <c r="B46" s="32">
        <v>1799</v>
      </c>
      <c r="C46" s="4">
        <f>B46/B47</f>
        <v>0.64852198990627252</v>
      </c>
    </row>
    <row r="47" spans="1:3" ht="15.75" customHeight="1">
      <c r="A47" s="1" t="s">
        <v>6</v>
      </c>
      <c r="B47" s="2">
        <f t="shared" ref="B47:C47" si="6">SUM(B44:B46)</f>
        <v>2774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1123</v>
      </c>
      <c r="C50" s="4">
        <f>B50/B53</f>
        <v>0.41347569955817376</v>
      </c>
    </row>
    <row r="51" spans="1:3" ht="15.75" customHeight="1">
      <c r="A51" s="3" t="s">
        <v>39</v>
      </c>
      <c r="B51" s="30">
        <v>674</v>
      </c>
      <c r="C51" s="4">
        <f>B51/B53</f>
        <v>0.24815905743740796</v>
      </c>
    </row>
    <row r="52" spans="1:3" ht="15.75" customHeight="1">
      <c r="A52" s="3" t="s">
        <v>40</v>
      </c>
      <c r="B52" s="30">
        <v>919</v>
      </c>
      <c r="C52" s="4">
        <f>B52/B53</f>
        <v>0.33836524300441828</v>
      </c>
    </row>
    <row r="53" spans="1:3" ht="15.75" customHeight="1">
      <c r="A53" s="1" t="s">
        <v>6</v>
      </c>
      <c r="B53" s="2">
        <f t="shared" ref="B53:C53" si="7">SUM(B50:B52)</f>
        <v>2716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2134</v>
      </c>
      <c r="C56" s="4">
        <f>B56/B58</f>
        <v>0.78978534418948931</v>
      </c>
    </row>
    <row r="57" spans="1:3" ht="15.75" customHeight="1">
      <c r="A57" s="17" t="s">
        <v>43</v>
      </c>
      <c r="B57" s="32">
        <v>568</v>
      </c>
      <c r="C57" s="4">
        <f>B57/B58</f>
        <v>0.21021465581051074</v>
      </c>
    </row>
    <row r="58" spans="1:3" ht="15.75" customHeight="1">
      <c r="A58" s="1" t="s">
        <v>6</v>
      </c>
      <c r="B58" s="2">
        <f t="shared" ref="B58:C58" si="8">SUM(B55:B57)</f>
        <v>2702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241</v>
      </c>
      <c r="C61" s="4">
        <f>B61/B65</f>
        <v>8.7668242997453613E-2</v>
      </c>
    </row>
    <row r="62" spans="1:3" ht="15.75" customHeight="1">
      <c r="A62" s="3" t="s">
        <v>46</v>
      </c>
      <c r="B62" s="30">
        <v>1171</v>
      </c>
      <c r="C62" s="4">
        <f>B62/B65</f>
        <v>0.42597308112040744</v>
      </c>
    </row>
    <row r="63" spans="1:3" ht="15.75" customHeight="1">
      <c r="A63" s="3" t="s">
        <v>47</v>
      </c>
      <c r="B63" s="30">
        <v>374</v>
      </c>
      <c r="C63" s="4">
        <f>B63/B65</f>
        <v>0.13604947253546745</v>
      </c>
    </row>
    <row r="64" spans="1:3" ht="15.75" customHeight="1">
      <c r="A64" s="3" t="s">
        <v>48</v>
      </c>
      <c r="B64" s="30">
        <v>963</v>
      </c>
      <c r="C64" s="4">
        <f>B64/B65</f>
        <v>0.35030920334667154</v>
      </c>
    </row>
    <row r="65" spans="1:3" ht="15.75" customHeight="1">
      <c r="A65" s="1" t="s">
        <v>6</v>
      </c>
      <c r="B65" s="2">
        <f t="shared" ref="B65:C65" si="9">SUM(B61:B64)</f>
        <v>2749</v>
      </c>
      <c r="C65" s="7">
        <f t="shared" si="9"/>
        <v>1</v>
      </c>
    </row>
    <row r="66" spans="1:3" ht="15.75" customHeight="1">
      <c r="A66" s="21"/>
      <c r="B66" s="13"/>
      <c r="C66" s="22"/>
    </row>
    <row r="67" spans="1:3" ht="15.75" customHeight="1">
      <c r="A67" s="1" t="s">
        <v>826</v>
      </c>
      <c r="B67" s="15" t="s">
        <v>1</v>
      </c>
      <c r="C67" s="19" t="s">
        <v>2</v>
      </c>
    </row>
    <row r="68" spans="1:3" ht="15.75" customHeight="1">
      <c r="A68" s="17" t="s">
        <v>827</v>
      </c>
      <c r="B68" s="32">
        <v>1887</v>
      </c>
      <c r="C68" s="4">
        <f>B68/B70</f>
        <v>0.60249042145593867</v>
      </c>
    </row>
    <row r="69" spans="1:3" ht="15.75" customHeight="1">
      <c r="A69" s="17" t="s">
        <v>828</v>
      </c>
      <c r="B69" s="32">
        <v>1245</v>
      </c>
      <c r="C69" s="4">
        <f>B69/B70</f>
        <v>0.39750957854406133</v>
      </c>
    </row>
    <row r="70" spans="1:3" ht="15.75" customHeight="1">
      <c r="A70" s="1" t="s">
        <v>6</v>
      </c>
      <c r="B70" s="2">
        <f t="shared" ref="B70:C70" si="10">SUM(B67:B69)</f>
        <v>3132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829</v>
      </c>
      <c r="B72" s="15" t="s">
        <v>1</v>
      </c>
      <c r="C72" s="19" t="s">
        <v>2</v>
      </c>
    </row>
    <row r="73" spans="1:3" ht="15.75" customHeight="1">
      <c r="A73" s="17" t="s">
        <v>830</v>
      </c>
      <c r="B73" s="32">
        <v>246</v>
      </c>
      <c r="C73" s="4">
        <f>B73/B75</f>
        <v>0.37048192771084337</v>
      </c>
    </row>
    <row r="74" spans="1:3" ht="15.75" customHeight="1">
      <c r="A74" s="17" t="s">
        <v>831</v>
      </c>
      <c r="B74" s="32">
        <v>418</v>
      </c>
      <c r="C74" s="4">
        <f>B74/B75</f>
        <v>0.62951807228915657</v>
      </c>
    </row>
    <row r="75" spans="1:3" ht="15.75" customHeight="1">
      <c r="A75" s="1" t="s">
        <v>6</v>
      </c>
      <c r="B75" s="2">
        <f t="shared" ref="B75:C75" si="11">SUM(B72:B74)</f>
        <v>664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832</v>
      </c>
      <c r="B77" s="15" t="s">
        <v>1</v>
      </c>
      <c r="C77" s="19" t="s">
        <v>2</v>
      </c>
    </row>
    <row r="78" spans="1:3" ht="15.75" customHeight="1">
      <c r="A78" s="17" t="s">
        <v>833</v>
      </c>
      <c r="B78" s="32">
        <v>472</v>
      </c>
      <c r="C78" s="4">
        <f>B78/B80</f>
        <v>0.48810754912099275</v>
      </c>
    </row>
    <row r="79" spans="1:3" ht="15.75" customHeight="1">
      <c r="A79" s="17" t="s">
        <v>834</v>
      </c>
      <c r="B79" s="32">
        <v>495</v>
      </c>
      <c r="C79" s="4">
        <f>B79/B80</f>
        <v>0.51189245087900725</v>
      </c>
    </row>
    <row r="80" spans="1:3" ht="15.75" customHeight="1">
      <c r="A80" s="1" t="s">
        <v>6</v>
      </c>
      <c r="B80" s="2">
        <f t="shared" ref="B80:C80" si="12">SUM(B77:B79)</f>
        <v>967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835</v>
      </c>
      <c r="B82" s="15" t="s">
        <v>1</v>
      </c>
      <c r="C82" s="19" t="s">
        <v>2</v>
      </c>
    </row>
    <row r="83" spans="1:3" ht="15.75" customHeight="1">
      <c r="A83" s="17" t="s">
        <v>836</v>
      </c>
      <c r="B83" s="32">
        <v>377</v>
      </c>
      <c r="C83" s="4">
        <f>B83/B85</f>
        <v>0.54401154401154406</v>
      </c>
    </row>
    <row r="84" spans="1:3" ht="15.75" customHeight="1">
      <c r="A84" s="17" t="s">
        <v>837</v>
      </c>
      <c r="B84" s="32">
        <v>316</v>
      </c>
      <c r="C84" s="4">
        <f>B84/B85</f>
        <v>0.455988455988456</v>
      </c>
    </row>
    <row r="85" spans="1:3" ht="15.75" customHeight="1">
      <c r="A85" s="1" t="s">
        <v>6</v>
      </c>
      <c r="B85" s="2">
        <f t="shared" ref="B85:C85" si="13">SUM(B82:B84)</f>
        <v>693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21"/>
      <c r="B87" s="24"/>
      <c r="C87" s="22"/>
    </row>
    <row r="88" spans="1:3" ht="15.75" customHeight="1">
      <c r="A88" s="23"/>
      <c r="B88" s="24"/>
      <c r="C88" s="14"/>
    </row>
    <row r="89" spans="1:3" ht="15.75" customHeight="1">
      <c r="A89" s="23"/>
      <c r="B89" s="24"/>
      <c r="C89" s="14"/>
    </row>
    <row r="90" spans="1:3" ht="15.75" customHeight="1">
      <c r="A90" s="21"/>
      <c r="B90" s="13"/>
      <c r="C90" s="22"/>
    </row>
    <row r="91" spans="1:3" ht="15.75" customHeight="1">
      <c r="A91" s="6"/>
      <c r="B91" s="6"/>
      <c r="C91" s="18"/>
    </row>
    <row r="92" spans="1:3" ht="15.75" customHeight="1">
      <c r="A92" s="21"/>
      <c r="B92" s="24"/>
      <c r="C92" s="22"/>
    </row>
    <row r="93" spans="1:3" ht="15.75" customHeight="1">
      <c r="A93" s="23"/>
      <c r="B93" s="24"/>
      <c r="C93" s="14"/>
    </row>
    <row r="94" spans="1:3" ht="15.75" customHeight="1">
      <c r="A94" s="23"/>
      <c r="B94" s="24"/>
      <c r="C94" s="14"/>
    </row>
    <row r="95" spans="1:3" ht="15.75" customHeight="1">
      <c r="A95" s="21"/>
      <c r="B95" s="13"/>
      <c r="C95" s="22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175</v>
      </c>
      <c r="C2" s="4">
        <f>B2/B5</f>
        <v>5.6506296415886344E-2</v>
      </c>
    </row>
    <row r="3" spans="1:3" ht="15.75" customHeight="1">
      <c r="A3" s="3" t="s">
        <v>4</v>
      </c>
      <c r="B3" s="30">
        <v>117</v>
      </c>
      <c r="C3" s="4">
        <f>B3/B5</f>
        <v>3.7778495318049728E-2</v>
      </c>
    </row>
    <row r="4" spans="1:3" ht="15.75" customHeight="1">
      <c r="A4" s="3" t="s">
        <v>5</v>
      </c>
      <c r="B4" s="30">
        <v>2805</v>
      </c>
      <c r="C4" s="4">
        <f>B4/B5</f>
        <v>0.90571520826606389</v>
      </c>
    </row>
    <row r="5" spans="1:3" ht="15.75" customHeight="1">
      <c r="A5" s="1" t="s">
        <v>6</v>
      </c>
      <c r="B5" s="2">
        <f t="shared" ref="B5:C5" si="0">SUM(B2:B4)</f>
        <v>3097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2614</v>
      </c>
      <c r="C8" s="4">
        <f>B8/B15</f>
        <v>0.83487703609070585</v>
      </c>
    </row>
    <row r="9" spans="1:3" ht="15.75" customHeight="1">
      <c r="A9" s="8" t="s">
        <v>9</v>
      </c>
      <c r="B9" s="30">
        <v>27</v>
      </c>
      <c r="C9" s="4">
        <f>B9/B15</f>
        <v>8.6234429894602362E-3</v>
      </c>
    </row>
    <row r="10" spans="1:3" ht="15.75" customHeight="1">
      <c r="A10" s="8" t="s">
        <v>10</v>
      </c>
      <c r="B10" s="30">
        <v>13</v>
      </c>
      <c r="C10" s="4">
        <f>B10/B15</f>
        <v>4.15202810603641E-3</v>
      </c>
    </row>
    <row r="11" spans="1:3" ht="15.75" customHeight="1">
      <c r="A11" s="8" t="s">
        <v>11</v>
      </c>
      <c r="B11" s="30">
        <v>106</v>
      </c>
      <c r="C11" s="4">
        <f>B11/B15</f>
        <v>3.3854998403066112E-2</v>
      </c>
    </row>
    <row r="12" spans="1:3" ht="15.75" customHeight="1">
      <c r="A12" s="9" t="s">
        <v>12</v>
      </c>
      <c r="B12" s="30">
        <v>34</v>
      </c>
      <c r="C12" s="4">
        <f>B12/B15</f>
        <v>1.085915043117215E-2</v>
      </c>
    </row>
    <row r="13" spans="1:3" ht="15.75" customHeight="1">
      <c r="A13" s="3" t="s">
        <v>13</v>
      </c>
      <c r="B13" s="30">
        <v>34</v>
      </c>
      <c r="C13" s="4">
        <f>B13/B15</f>
        <v>1.085915043117215E-2</v>
      </c>
    </row>
    <row r="14" spans="1:3" ht="15.75" customHeight="1">
      <c r="A14" s="3" t="s">
        <v>14</v>
      </c>
      <c r="B14" s="30">
        <v>303</v>
      </c>
      <c r="C14" s="4">
        <f>B14/B15</f>
        <v>9.6774193548387094E-2</v>
      </c>
    </row>
    <row r="15" spans="1:3" ht="15.75" customHeight="1">
      <c r="A15" s="1" t="s">
        <v>6</v>
      </c>
      <c r="B15" s="2">
        <f t="shared" ref="B15:C15" si="1">SUM(B8:B14)</f>
        <v>3131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49</v>
      </c>
      <c r="C18" s="4">
        <f>B18/B25</f>
        <v>1.589876703439325E-2</v>
      </c>
    </row>
    <row r="19" spans="1:3" ht="15.75" customHeight="1">
      <c r="A19" s="3" t="s">
        <v>17</v>
      </c>
      <c r="B19" s="30">
        <v>27</v>
      </c>
      <c r="C19" s="4">
        <f>B19/B25</f>
        <v>8.7605451005840357E-3</v>
      </c>
    </row>
    <row r="20" spans="1:3" ht="15.75" customHeight="1">
      <c r="A20" s="3" t="s">
        <v>18</v>
      </c>
      <c r="B20" s="30">
        <v>415</v>
      </c>
      <c r="C20" s="4">
        <f>B20/B25</f>
        <v>0.1346528228423102</v>
      </c>
    </row>
    <row r="21" spans="1:3" ht="15.75" customHeight="1">
      <c r="A21" s="3" t="s">
        <v>19</v>
      </c>
      <c r="B21" s="30">
        <v>737</v>
      </c>
      <c r="C21" s="4">
        <f>B21/B25</f>
        <v>0.2391304347826087</v>
      </c>
    </row>
    <row r="22" spans="1:3" ht="15.75" customHeight="1">
      <c r="A22" s="3" t="s">
        <v>20</v>
      </c>
      <c r="B22" s="30">
        <v>1762</v>
      </c>
      <c r="C22" s="4">
        <f>B22/B25</f>
        <v>0.57170668397144708</v>
      </c>
    </row>
    <row r="23" spans="1:3" ht="15.75" customHeight="1">
      <c r="A23" s="3" t="s">
        <v>21</v>
      </c>
      <c r="B23" s="30">
        <v>17</v>
      </c>
      <c r="C23" s="4">
        <f>B23/B25</f>
        <v>5.5158987670343934E-3</v>
      </c>
    </row>
    <row r="24" spans="1:3" ht="15.75" customHeight="1">
      <c r="A24" s="10" t="s">
        <v>22</v>
      </c>
      <c r="B24" s="31">
        <v>75</v>
      </c>
      <c r="C24" s="11">
        <f>B24/B25</f>
        <v>2.4334847501622323E-2</v>
      </c>
    </row>
    <row r="25" spans="1:3" ht="15.75" customHeight="1">
      <c r="A25" s="1" t="s">
        <v>6</v>
      </c>
      <c r="B25" s="2">
        <f t="shared" ref="B25:C25" si="2">SUM(B18:B24)</f>
        <v>3082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945</v>
      </c>
      <c r="C28" s="4">
        <f>B28/B31</f>
        <v>0.3128103277060576</v>
      </c>
    </row>
    <row r="29" spans="1:3" ht="15.75" customHeight="1">
      <c r="A29" s="3" t="s">
        <v>25</v>
      </c>
      <c r="B29" s="30">
        <v>946</v>
      </c>
      <c r="C29" s="4">
        <f>B29/B31</f>
        <v>0.31314134392585236</v>
      </c>
    </row>
    <row r="30" spans="1:3" ht="15.75" customHeight="1">
      <c r="A30" s="3" t="s">
        <v>26</v>
      </c>
      <c r="B30" s="30">
        <v>1130</v>
      </c>
      <c r="C30" s="4">
        <f>B30/B31</f>
        <v>0.37404832836809004</v>
      </c>
    </row>
    <row r="31" spans="1:3" ht="15.75" customHeight="1">
      <c r="A31" s="1" t="s">
        <v>6</v>
      </c>
      <c r="B31" s="2">
        <f t="shared" ref="B31:C31" si="3">SUM(B28:B30)</f>
        <v>3021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2532</v>
      </c>
      <c r="C34" s="4">
        <f>B34/B37</f>
        <v>0.84994964753272906</v>
      </c>
    </row>
    <row r="35" spans="1:3" ht="15.75" customHeight="1">
      <c r="A35" s="3" t="s">
        <v>29</v>
      </c>
      <c r="B35" s="30">
        <v>319</v>
      </c>
      <c r="C35" s="4">
        <f>B35/B37</f>
        <v>0.10708291372943941</v>
      </c>
    </row>
    <row r="36" spans="1:3" ht="15.75" customHeight="1">
      <c r="A36" s="3" t="s">
        <v>30</v>
      </c>
      <c r="B36" s="30">
        <v>128</v>
      </c>
      <c r="C36" s="4">
        <f>B36/B37</f>
        <v>4.2967438737831487E-2</v>
      </c>
    </row>
    <row r="37" spans="1:3" ht="15.75" customHeight="1">
      <c r="A37" s="1" t="s">
        <v>6</v>
      </c>
      <c r="B37" s="2">
        <f t="shared" ref="B37:C37" si="4">SUM(B34:B36)</f>
        <v>2979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2217</v>
      </c>
      <c r="C40" s="4">
        <f>B40/B42</f>
        <v>0.75127075567604207</v>
      </c>
    </row>
    <row r="41" spans="1:3" ht="15.75" customHeight="1">
      <c r="A41" s="17" t="s">
        <v>33</v>
      </c>
      <c r="B41" s="32">
        <v>734</v>
      </c>
      <c r="C41" s="4">
        <f>B41/B42</f>
        <v>0.24872924432395799</v>
      </c>
    </row>
    <row r="42" spans="1:3" ht="15.75" customHeight="1">
      <c r="A42" s="1" t="s">
        <v>6</v>
      </c>
      <c r="B42" s="2">
        <f t="shared" ref="B42:C42" si="5">SUM(B39:B41)</f>
        <v>2951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1224</v>
      </c>
      <c r="C45" s="4">
        <f>B45/B47</f>
        <v>0.4269271014998256</v>
      </c>
    </row>
    <row r="46" spans="1:3" ht="15.75" customHeight="1">
      <c r="A46" s="17" t="s">
        <v>36</v>
      </c>
      <c r="B46" s="32">
        <v>1643</v>
      </c>
      <c r="C46" s="4">
        <f>B46/B47</f>
        <v>0.5730728985001744</v>
      </c>
    </row>
    <row r="47" spans="1:3" ht="15.75" customHeight="1">
      <c r="A47" s="1" t="s">
        <v>6</v>
      </c>
      <c r="B47" s="2">
        <f t="shared" ref="B47:C47" si="6">SUM(B44:B46)</f>
        <v>2867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1350</v>
      </c>
      <c r="C50" s="4">
        <f>B50/B53</f>
        <v>0.47485051002462186</v>
      </c>
    </row>
    <row r="51" spans="1:3" ht="15.75" customHeight="1">
      <c r="A51" s="3" t="s">
        <v>39</v>
      </c>
      <c r="B51" s="30">
        <v>704</v>
      </c>
      <c r="C51" s="4">
        <f>B51/B53</f>
        <v>0.24762574744987689</v>
      </c>
    </row>
    <row r="52" spans="1:3" ht="15.75" customHeight="1">
      <c r="A52" s="3" t="s">
        <v>40</v>
      </c>
      <c r="B52" s="30">
        <v>789</v>
      </c>
      <c r="C52" s="4">
        <f>B52/B53</f>
        <v>0.27752374252550122</v>
      </c>
    </row>
    <row r="53" spans="1:3" ht="15.75" customHeight="1">
      <c r="A53" s="1" t="s">
        <v>6</v>
      </c>
      <c r="B53" s="2">
        <f t="shared" ref="B53:C53" si="7">SUM(B50:B52)</f>
        <v>2843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1871</v>
      </c>
      <c r="C56" s="4">
        <f>B56/B58</f>
        <v>0.69605654761904767</v>
      </c>
    </row>
    <row r="57" spans="1:3" ht="15.75" customHeight="1">
      <c r="A57" s="17" t="s">
        <v>43</v>
      </c>
      <c r="B57" s="32">
        <v>817</v>
      </c>
      <c r="C57" s="4">
        <f>B57/B58</f>
        <v>0.30394345238095238</v>
      </c>
    </row>
    <row r="58" spans="1:3" ht="15.75" customHeight="1">
      <c r="A58" s="1" t="s">
        <v>6</v>
      </c>
      <c r="B58" s="2">
        <f t="shared" ref="B58:C58" si="8">SUM(B55:B57)</f>
        <v>2688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324</v>
      </c>
      <c r="C61" s="4">
        <f>B61/B65</f>
        <v>0.11790393013100436</v>
      </c>
    </row>
    <row r="62" spans="1:3" ht="15.75" customHeight="1">
      <c r="A62" s="3" t="s">
        <v>46</v>
      </c>
      <c r="B62" s="30">
        <v>779</v>
      </c>
      <c r="C62" s="4">
        <f>B62/B65</f>
        <v>0.28347889374090246</v>
      </c>
    </row>
    <row r="63" spans="1:3" ht="15.75" customHeight="1">
      <c r="A63" s="3" t="s">
        <v>47</v>
      </c>
      <c r="B63" s="30">
        <v>437</v>
      </c>
      <c r="C63" s="4">
        <f>B63/B65</f>
        <v>0.15902474526928675</v>
      </c>
    </row>
    <row r="64" spans="1:3" ht="15.75" customHeight="1">
      <c r="A64" s="3" t="s">
        <v>48</v>
      </c>
      <c r="B64" s="30">
        <v>1208</v>
      </c>
      <c r="C64" s="4">
        <f>B64/B65</f>
        <v>0.43959243085880639</v>
      </c>
    </row>
    <row r="65" spans="1:3" ht="15.75" customHeight="1">
      <c r="A65" s="1" t="s">
        <v>6</v>
      </c>
      <c r="B65" s="2">
        <f t="shared" ref="B65:C65" si="9">SUM(B61:B64)</f>
        <v>2748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C77" s="29"/>
    </row>
    <row r="78" spans="1:3" ht="15.75" customHeight="1">
      <c r="C78" s="29"/>
    </row>
    <row r="79" spans="1:3" ht="15.75" customHeight="1">
      <c r="C79" s="29"/>
    </row>
    <row r="80" spans="1:3" ht="15.75" customHeight="1">
      <c r="C80" s="29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339</v>
      </c>
      <c r="C2" s="4">
        <f>B2/B5</f>
        <v>8.2002902757619733E-2</v>
      </c>
    </row>
    <row r="3" spans="1:3" ht="15.75" customHeight="1">
      <c r="A3" s="3" t="s">
        <v>4</v>
      </c>
      <c r="B3" s="30">
        <v>221</v>
      </c>
      <c r="C3" s="4">
        <f>B3/B5</f>
        <v>5.3459119496855348E-2</v>
      </c>
    </row>
    <row r="4" spans="1:3" ht="15.75" customHeight="1">
      <c r="A4" s="3" t="s">
        <v>5</v>
      </c>
      <c r="B4" s="30">
        <v>3574</v>
      </c>
      <c r="C4" s="4">
        <f>B4/B5</f>
        <v>0.86453797774552488</v>
      </c>
    </row>
    <row r="5" spans="1:3" ht="15.75" customHeight="1">
      <c r="A5" s="1" t="s">
        <v>6</v>
      </c>
      <c r="B5" s="2">
        <f t="shared" ref="B5:C5" si="0">SUM(B2:B4)</f>
        <v>4134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1169</v>
      </c>
      <c r="C8" s="4">
        <f>B8/B15</f>
        <v>0.31517929361013752</v>
      </c>
    </row>
    <row r="9" spans="1:3" ht="15.75" customHeight="1">
      <c r="A9" s="8" t="s">
        <v>9</v>
      </c>
      <c r="B9" s="30">
        <v>174</v>
      </c>
      <c r="C9" s="4">
        <f>B9/B15</f>
        <v>4.6912914532218929E-2</v>
      </c>
    </row>
    <row r="10" spans="1:3" ht="15.75" customHeight="1">
      <c r="A10" s="8" t="s">
        <v>10</v>
      </c>
      <c r="B10" s="30">
        <v>295</v>
      </c>
      <c r="C10" s="4">
        <f>B10/B15</f>
        <v>7.9536263143704503E-2</v>
      </c>
    </row>
    <row r="11" spans="1:3" ht="15.75" customHeight="1">
      <c r="A11" s="8" t="s">
        <v>11</v>
      </c>
      <c r="B11" s="30">
        <v>327</v>
      </c>
      <c r="C11" s="4">
        <f>B11/B15</f>
        <v>8.8163925586411437E-2</v>
      </c>
    </row>
    <row r="12" spans="1:3" ht="15.75" customHeight="1">
      <c r="A12" s="9" t="s">
        <v>12</v>
      </c>
      <c r="B12" s="30">
        <v>58</v>
      </c>
      <c r="C12" s="4">
        <f>B12/B15</f>
        <v>1.5637638177406311E-2</v>
      </c>
    </row>
    <row r="13" spans="1:3" ht="15.75" customHeight="1">
      <c r="A13" s="3" t="s">
        <v>13</v>
      </c>
      <c r="B13" s="30">
        <v>219</v>
      </c>
      <c r="C13" s="4">
        <f>B13/B15</f>
        <v>5.9045564842275543E-2</v>
      </c>
    </row>
    <row r="14" spans="1:3" ht="15.75" customHeight="1">
      <c r="A14" s="3" t="s">
        <v>14</v>
      </c>
      <c r="B14" s="30">
        <v>1467</v>
      </c>
      <c r="C14" s="4">
        <f>B14/B15</f>
        <v>0.39552440010784579</v>
      </c>
    </row>
    <row r="15" spans="1:3" ht="15.75" customHeight="1">
      <c r="A15" s="1" t="s">
        <v>6</v>
      </c>
      <c r="B15" s="2">
        <f t="shared" ref="B15:C15" si="1">SUM(B8:B14)</f>
        <v>3709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173</v>
      </c>
      <c r="C18" s="4">
        <f>B18/B25</f>
        <v>4.4438736193167225E-2</v>
      </c>
    </row>
    <row r="19" spans="1:3" ht="15.75" customHeight="1">
      <c r="A19" s="3" t="s">
        <v>17</v>
      </c>
      <c r="B19" s="30">
        <v>82</v>
      </c>
      <c r="C19" s="4">
        <f>B19/B25</f>
        <v>2.1063447212946312E-2</v>
      </c>
    </row>
    <row r="20" spans="1:3" ht="15.75" customHeight="1">
      <c r="A20" s="3" t="s">
        <v>18</v>
      </c>
      <c r="B20" s="30">
        <v>793</v>
      </c>
      <c r="C20" s="4">
        <f>B20/B25</f>
        <v>0.20369894682763937</v>
      </c>
    </row>
    <row r="21" spans="1:3" ht="15.75" customHeight="1">
      <c r="A21" s="3" t="s">
        <v>19</v>
      </c>
      <c r="B21" s="30">
        <v>537</v>
      </c>
      <c r="C21" s="4">
        <f>B21/B25</f>
        <v>0.13793989211405086</v>
      </c>
    </row>
    <row r="22" spans="1:3" ht="15.75" customHeight="1">
      <c r="A22" s="3" t="s">
        <v>20</v>
      </c>
      <c r="B22" s="30">
        <v>1196</v>
      </c>
      <c r="C22" s="4">
        <f>B22/B25</f>
        <v>0.30721808374004622</v>
      </c>
    </row>
    <row r="23" spans="1:3" ht="15.75" customHeight="1">
      <c r="A23" s="3" t="s">
        <v>21</v>
      </c>
      <c r="B23" s="30">
        <v>105</v>
      </c>
      <c r="C23" s="4">
        <f>B23/B25</f>
        <v>2.6971487284870279E-2</v>
      </c>
    </row>
    <row r="24" spans="1:3" ht="15.75" customHeight="1">
      <c r="A24" s="10" t="s">
        <v>22</v>
      </c>
      <c r="B24" s="31">
        <v>1007</v>
      </c>
      <c r="C24" s="11">
        <f>B24/B25</f>
        <v>0.25866940662727972</v>
      </c>
    </row>
    <row r="25" spans="1:3" ht="15.75" customHeight="1">
      <c r="A25" s="1" t="s">
        <v>6</v>
      </c>
      <c r="B25" s="2">
        <f t="shared" ref="B25:C25" si="2">SUM(B18:B24)</f>
        <v>3893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814</v>
      </c>
      <c r="C28" s="4">
        <f>B28/B31</f>
        <v>0.22325836533187055</v>
      </c>
    </row>
    <row r="29" spans="1:3" ht="15.75" customHeight="1">
      <c r="A29" s="3" t="s">
        <v>25</v>
      </c>
      <c r="B29" s="30">
        <v>1814</v>
      </c>
      <c r="C29" s="4">
        <f>B29/B31</f>
        <v>0.49753154141524958</v>
      </c>
    </row>
    <row r="30" spans="1:3" ht="15.75" customHeight="1">
      <c r="A30" s="3" t="s">
        <v>26</v>
      </c>
      <c r="B30" s="30">
        <v>1018</v>
      </c>
      <c r="C30" s="4">
        <f>B30/B31</f>
        <v>0.27921009325287988</v>
      </c>
    </row>
    <row r="31" spans="1:3" ht="15.75" customHeight="1">
      <c r="A31" s="1" t="s">
        <v>6</v>
      </c>
      <c r="B31" s="2">
        <f t="shared" ref="B31:C31" si="3">SUM(B28:B30)</f>
        <v>3646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1574</v>
      </c>
      <c r="C34" s="4">
        <f>B34/B37</f>
        <v>0.47139862234201857</v>
      </c>
    </row>
    <row r="35" spans="1:3" ht="15.75" customHeight="1">
      <c r="A35" s="3" t="s">
        <v>29</v>
      </c>
      <c r="B35" s="30">
        <v>1128</v>
      </c>
      <c r="C35" s="4">
        <f>B35/B37</f>
        <v>0.33782569631626236</v>
      </c>
    </row>
    <row r="36" spans="1:3" ht="15.75" customHeight="1">
      <c r="A36" s="3" t="s">
        <v>30</v>
      </c>
      <c r="B36" s="30">
        <v>637</v>
      </c>
      <c r="C36" s="4">
        <f>B36/B37</f>
        <v>0.19077568134171907</v>
      </c>
    </row>
    <row r="37" spans="1:3" ht="15.75" customHeight="1">
      <c r="A37" s="1" t="s">
        <v>6</v>
      </c>
      <c r="B37" s="2">
        <f t="shared" ref="B37:C37" si="4">SUM(B34:B36)</f>
        <v>3339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1868</v>
      </c>
      <c r="C40" s="4">
        <f>B40/B42</f>
        <v>0.54587960257159551</v>
      </c>
    </row>
    <row r="41" spans="1:3" ht="15.75" customHeight="1">
      <c r="A41" s="17" t="s">
        <v>33</v>
      </c>
      <c r="B41" s="32">
        <v>1554</v>
      </c>
      <c r="C41" s="4">
        <f>B41/B42</f>
        <v>0.45412039742840443</v>
      </c>
    </row>
    <row r="42" spans="1:3" ht="15.75" customHeight="1">
      <c r="A42" s="1" t="s">
        <v>6</v>
      </c>
      <c r="B42" s="2">
        <f t="shared" ref="B42:C42" si="5">SUM(B39:B41)</f>
        <v>3422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1035</v>
      </c>
      <c r="C45" s="4">
        <f>B45/B47</f>
        <v>0.3108108108108108</v>
      </c>
    </row>
    <row r="46" spans="1:3" ht="15.75" customHeight="1">
      <c r="A46" s="17" t="s">
        <v>36</v>
      </c>
      <c r="B46" s="32">
        <v>2295</v>
      </c>
      <c r="C46" s="4">
        <f>B46/B47</f>
        <v>0.68918918918918914</v>
      </c>
    </row>
    <row r="47" spans="1:3" ht="15.75" customHeight="1">
      <c r="A47" s="1" t="s">
        <v>6</v>
      </c>
      <c r="B47" s="2">
        <f t="shared" ref="B47:C47" si="6">SUM(B44:B46)</f>
        <v>3330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1470</v>
      </c>
      <c r="C50" s="4">
        <f>B50/B53</f>
        <v>0.4251012145748988</v>
      </c>
    </row>
    <row r="51" spans="1:3" ht="15.75" customHeight="1">
      <c r="A51" s="3" t="s">
        <v>39</v>
      </c>
      <c r="B51" s="30">
        <v>915</v>
      </c>
      <c r="C51" s="4">
        <f>B51/B53</f>
        <v>0.26460381723539617</v>
      </c>
    </row>
    <row r="52" spans="1:3" ht="15.75" customHeight="1">
      <c r="A52" s="3" t="s">
        <v>40</v>
      </c>
      <c r="B52" s="30">
        <v>1073</v>
      </c>
      <c r="C52" s="4">
        <f>B52/B53</f>
        <v>0.31029496818970503</v>
      </c>
    </row>
    <row r="53" spans="1:3" ht="15.75" customHeight="1">
      <c r="A53" s="1" t="s">
        <v>6</v>
      </c>
      <c r="B53" s="2">
        <f t="shared" ref="B53:C53" si="7">SUM(B50:B52)</f>
        <v>3458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2518</v>
      </c>
      <c r="C56" s="4">
        <f>B56/B58</f>
        <v>0.76791704788045134</v>
      </c>
    </row>
    <row r="57" spans="1:3" ht="15.75" customHeight="1">
      <c r="A57" s="17" t="s">
        <v>43</v>
      </c>
      <c r="B57" s="32">
        <v>761</v>
      </c>
      <c r="C57" s="4">
        <f>B57/B58</f>
        <v>0.23208295211954863</v>
      </c>
    </row>
    <row r="58" spans="1:3" ht="15.75" customHeight="1">
      <c r="A58" s="1" t="s">
        <v>6</v>
      </c>
      <c r="B58" s="2">
        <f t="shared" ref="B58:C58" si="8">SUM(B55:B57)</f>
        <v>3279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480</v>
      </c>
      <c r="C61" s="4">
        <f>B61/B65</f>
        <v>0.14247551202137132</v>
      </c>
    </row>
    <row r="62" spans="1:3" ht="15.75" customHeight="1">
      <c r="A62" s="3" t="s">
        <v>46</v>
      </c>
      <c r="B62" s="30">
        <v>694</v>
      </c>
      <c r="C62" s="4">
        <f>B62/B65</f>
        <v>0.20599584446423272</v>
      </c>
    </row>
    <row r="63" spans="1:3" ht="15.75" customHeight="1">
      <c r="A63" s="3" t="s">
        <v>47</v>
      </c>
      <c r="B63" s="30">
        <v>675</v>
      </c>
      <c r="C63" s="4">
        <f>B63/B65</f>
        <v>0.20035618878005343</v>
      </c>
    </row>
    <row r="64" spans="1:3" ht="15.75" customHeight="1">
      <c r="A64" s="3" t="s">
        <v>48</v>
      </c>
      <c r="B64" s="30">
        <v>1520</v>
      </c>
      <c r="C64" s="4">
        <f>B64/B65</f>
        <v>0.45117245473434253</v>
      </c>
    </row>
    <row r="65" spans="1:3" ht="15.75" customHeight="1">
      <c r="A65" s="1" t="s">
        <v>6</v>
      </c>
      <c r="B65" s="2">
        <f t="shared" ref="B65:C65" si="9">SUM(B61:B64)</f>
        <v>3369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665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765</v>
      </c>
      <c r="C68" s="4">
        <f>B68/B70</f>
        <v>0.19105894105894106</v>
      </c>
    </row>
    <row r="69" spans="1:3" ht="15.75" customHeight="1">
      <c r="A69" s="17" t="s">
        <v>59</v>
      </c>
      <c r="B69" s="32">
        <v>3239</v>
      </c>
      <c r="C69" s="4">
        <f>B69/B70</f>
        <v>0.80894105894105894</v>
      </c>
    </row>
    <row r="70" spans="1:3" ht="15.75" customHeight="1">
      <c r="A70" s="1" t="s">
        <v>6</v>
      </c>
      <c r="B70" s="2">
        <f t="shared" ref="B70:C70" si="10">SUM(B67:B69)</f>
        <v>4004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838</v>
      </c>
      <c r="B72" s="15" t="s">
        <v>1</v>
      </c>
      <c r="C72" s="19" t="s">
        <v>2</v>
      </c>
    </row>
    <row r="73" spans="1:3" ht="15.75" customHeight="1">
      <c r="A73" s="17" t="s">
        <v>839</v>
      </c>
      <c r="B73" s="32">
        <v>1676</v>
      </c>
      <c r="C73" s="4">
        <f>B73/B75</f>
        <v>0.38229927007299269</v>
      </c>
    </row>
    <row r="74" spans="1:3" ht="15.75" customHeight="1">
      <c r="A74" s="17" t="s">
        <v>840</v>
      </c>
      <c r="B74" s="32">
        <v>2708</v>
      </c>
      <c r="C74" s="4">
        <f>B74/B75</f>
        <v>0.61770072992700731</v>
      </c>
    </row>
    <row r="75" spans="1:3" ht="15.75" customHeight="1">
      <c r="A75" s="1" t="s">
        <v>6</v>
      </c>
      <c r="B75" s="2">
        <f t="shared" ref="B75:C75" si="11">SUM(B72:B74)</f>
        <v>4384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136</v>
      </c>
      <c r="B77" s="15" t="s">
        <v>1</v>
      </c>
      <c r="C77" s="19" t="s">
        <v>2</v>
      </c>
    </row>
    <row r="78" spans="1:3" ht="15.75" customHeight="1">
      <c r="A78" s="17" t="s">
        <v>137</v>
      </c>
      <c r="B78" s="32">
        <v>1767</v>
      </c>
      <c r="C78" s="4">
        <f>B78/B80</f>
        <v>0.43759286775631501</v>
      </c>
    </row>
    <row r="79" spans="1:3" ht="15.75" customHeight="1">
      <c r="A79" s="17" t="s">
        <v>138</v>
      </c>
      <c r="B79" s="32">
        <v>2271</v>
      </c>
      <c r="C79" s="4">
        <f>B79/B80</f>
        <v>0.56240713224368499</v>
      </c>
    </row>
    <row r="80" spans="1:3" ht="15.75" customHeight="1">
      <c r="A80" s="1" t="s">
        <v>6</v>
      </c>
      <c r="B80" s="2">
        <f t="shared" ref="B80:C80" si="12">SUM(B77:B79)</f>
        <v>4038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262</v>
      </c>
      <c r="B82" s="2" t="s">
        <v>1</v>
      </c>
      <c r="C82" s="7" t="s">
        <v>2</v>
      </c>
    </row>
    <row r="83" spans="1:3" ht="15.75" customHeight="1">
      <c r="A83" s="3" t="s">
        <v>90</v>
      </c>
      <c r="B83" s="30">
        <v>1386</v>
      </c>
      <c r="C83" s="4">
        <f>B83/B86</f>
        <v>0.330550918196995</v>
      </c>
    </row>
    <row r="84" spans="1:3" ht="15.75" customHeight="1">
      <c r="A84" s="3" t="s">
        <v>91</v>
      </c>
      <c r="B84" s="30">
        <v>1393</v>
      </c>
      <c r="C84" s="4">
        <f>B84/B86</f>
        <v>0.332220367278798</v>
      </c>
    </row>
    <row r="85" spans="1:3" ht="15.75" customHeight="1">
      <c r="A85" s="3" t="s">
        <v>92</v>
      </c>
      <c r="B85" s="30">
        <v>1414</v>
      </c>
      <c r="C85" s="4">
        <f>B85/B86</f>
        <v>0.337228714524207</v>
      </c>
    </row>
    <row r="86" spans="1:3" ht="15.75" customHeight="1">
      <c r="A86" s="1" t="s">
        <v>6</v>
      </c>
      <c r="B86" s="2">
        <f t="shared" ref="B86:C86" si="13">SUM(B83:B85)</f>
        <v>4193</v>
      </c>
      <c r="C86" s="7">
        <f t="shared" si="13"/>
        <v>1</v>
      </c>
    </row>
    <row r="87" spans="1:3" ht="15.75" customHeight="1">
      <c r="C87" s="29"/>
    </row>
    <row r="88" spans="1:3" ht="15.75" customHeight="1">
      <c r="C88" s="29"/>
    </row>
    <row r="89" spans="1:3" ht="15.75" customHeight="1">
      <c r="C89" s="29"/>
    </row>
    <row r="90" spans="1:3" ht="15.75" customHeight="1">
      <c r="C90" s="29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136</v>
      </c>
      <c r="C2" s="4">
        <f>B2/B5</f>
        <v>6.6180048661800481E-2</v>
      </c>
    </row>
    <row r="3" spans="1:3" ht="15.75" customHeight="1">
      <c r="A3" s="3" t="s">
        <v>4</v>
      </c>
      <c r="B3" s="30">
        <v>86</v>
      </c>
      <c r="C3" s="4">
        <f>B3/B5</f>
        <v>4.1849148418491487E-2</v>
      </c>
    </row>
    <row r="4" spans="1:3" ht="15.75" customHeight="1">
      <c r="A4" s="3" t="s">
        <v>5</v>
      </c>
      <c r="B4" s="30">
        <v>1833</v>
      </c>
      <c r="C4" s="4">
        <f>B4/B5</f>
        <v>0.89197080291970798</v>
      </c>
    </row>
    <row r="5" spans="1:3" ht="15.75" customHeight="1">
      <c r="A5" s="1" t="s">
        <v>6</v>
      </c>
      <c r="B5" s="2">
        <f t="shared" ref="B5:C5" si="0">SUM(B2:B4)</f>
        <v>2055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450</v>
      </c>
      <c r="C8" s="4">
        <f>B8/B15</f>
        <v>0.22681451612903225</v>
      </c>
    </row>
    <row r="9" spans="1:3" ht="15.75" customHeight="1">
      <c r="A9" s="8" t="s">
        <v>9</v>
      </c>
      <c r="B9" s="30">
        <v>118</v>
      </c>
      <c r="C9" s="4">
        <f>B9/B15</f>
        <v>5.9475806451612906E-2</v>
      </c>
    </row>
    <row r="10" spans="1:3" ht="15.75" customHeight="1">
      <c r="A10" s="8" t="s">
        <v>10</v>
      </c>
      <c r="B10" s="30">
        <v>50</v>
      </c>
      <c r="C10" s="4">
        <f>B10/B15</f>
        <v>2.5201612903225805E-2</v>
      </c>
    </row>
    <row r="11" spans="1:3" ht="15.75" customHeight="1">
      <c r="A11" s="8" t="s">
        <v>11</v>
      </c>
      <c r="B11" s="30">
        <v>140</v>
      </c>
      <c r="C11" s="4">
        <f>B11/B15</f>
        <v>7.0564516129032265E-2</v>
      </c>
    </row>
    <row r="12" spans="1:3" ht="15.75" customHeight="1">
      <c r="A12" s="9" t="s">
        <v>12</v>
      </c>
      <c r="B12" s="30">
        <v>38</v>
      </c>
      <c r="C12" s="4">
        <f>B12/B15</f>
        <v>1.9153225806451613E-2</v>
      </c>
    </row>
    <row r="13" spans="1:3" ht="15.75" customHeight="1">
      <c r="A13" s="3" t="s">
        <v>13</v>
      </c>
      <c r="B13" s="30">
        <v>125</v>
      </c>
      <c r="C13" s="4">
        <f>B13/B15</f>
        <v>6.3004032258064516E-2</v>
      </c>
    </row>
    <row r="14" spans="1:3" ht="15.75" customHeight="1">
      <c r="A14" s="3" t="s">
        <v>14</v>
      </c>
      <c r="B14" s="30">
        <v>1063</v>
      </c>
      <c r="C14" s="4">
        <f>B14/B15</f>
        <v>0.53578629032258063</v>
      </c>
    </row>
    <row r="15" spans="1:3" ht="15.75" customHeight="1">
      <c r="A15" s="1" t="s">
        <v>6</v>
      </c>
      <c r="B15" s="2">
        <f t="shared" ref="B15:C15" si="1">SUM(B8:B14)</f>
        <v>1984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189</v>
      </c>
      <c r="C18" s="4">
        <f>B18/B25</f>
        <v>9.6036585365853661E-2</v>
      </c>
    </row>
    <row r="19" spans="1:3" ht="15.75" customHeight="1">
      <c r="A19" s="3" t="s">
        <v>17</v>
      </c>
      <c r="B19" s="30">
        <v>55</v>
      </c>
      <c r="C19" s="4">
        <f>B19/B25</f>
        <v>2.7947154471544715E-2</v>
      </c>
    </row>
    <row r="20" spans="1:3" ht="15.75" customHeight="1">
      <c r="A20" s="3" t="s">
        <v>18</v>
      </c>
      <c r="B20" s="30">
        <v>396</v>
      </c>
      <c r="C20" s="4">
        <f>B20/B25</f>
        <v>0.20121951219512196</v>
      </c>
    </row>
    <row r="21" spans="1:3" ht="15.75" customHeight="1">
      <c r="A21" s="3" t="s">
        <v>19</v>
      </c>
      <c r="B21" s="30">
        <v>292</v>
      </c>
      <c r="C21" s="4">
        <f>B21/B25</f>
        <v>0.1483739837398374</v>
      </c>
    </row>
    <row r="22" spans="1:3" ht="15.75" customHeight="1">
      <c r="A22" s="3" t="s">
        <v>20</v>
      </c>
      <c r="B22" s="30">
        <v>880</v>
      </c>
      <c r="C22" s="4">
        <f>B22/B25</f>
        <v>0.44715447154471544</v>
      </c>
    </row>
    <row r="23" spans="1:3" ht="15.75" customHeight="1">
      <c r="A23" s="3" t="s">
        <v>21</v>
      </c>
      <c r="B23" s="30">
        <v>53</v>
      </c>
      <c r="C23" s="4">
        <f>B23/B25</f>
        <v>2.693089430894309E-2</v>
      </c>
    </row>
    <row r="24" spans="1:3" ht="15.75" customHeight="1">
      <c r="A24" s="10" t="s">
        <v>22</v>
      </c>
      <c r="B24" s="31">
        <v>103</v>
      </c>
      <c r="C24" s="11">
        <f>B24/B25</f>
        <v>5.233739837398374E-2</v>
      </c>
    </row>
    <row r="25" spans="1:3" ht="15.75" customHeight="1">
      <c r="A25" s="1" t="s">
        <v>6</v>
      </c>
      <c r="B25" s="2">
        <f t="shared" ref="B25:C25" si="2">SUM(B18:B24)</f>
        <v>1968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414</v>
      </c>
      <c r="C28" s="4">
        <f>B28/B31</f>
        <v>0.21090168110035659</v>
      </c>
    </row>
    <row r="29" spans="1:3" ht="15.75" customHeight="1">
      <c r="A29" s="3" t="s">
        <v>25</v>
      </c>
      <c r="B29" s="30">
        <v>1034</v>
      </c>
      <c r="C29" s="4">
        <f>B29/B31</f>
        <v>0.52674477840040757</v>
      </c>
    </row>
    <row r="30" spans="1:3" ht="15.75" customHeight="1">
      <c r="A30" s="3" t="s">
        <v>26</v>
      </c>
      <c r="B30" s="30">
        <v>515</v>
      </c>
      <c r="C30" s="4">
        <f>B30/B31</f>
        <v>0.26235354049923587</v>
      </c>
    </row>
    <row r="31" spans="1:3" ht="15.75" customHeight="1">
      <c r="A31" s="1" t="s">
        <v>6</v>
      </c>
      <c r="B31" s="2">
        <f t="shared" ref="B31:C31" si="3">SUM(B28:B30)</f>
        <v>1963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1271</v>
      </c>
      <c r="C34" s="4">
        <f>B34/B37</f>
        <v>0.66684155299055614</v>
      </c>
    </row>
    <row r="35" spans="1:3" ht="15.75" customHeight="1">
      <c r="A35" s="3" t="s">
        <v>29</v>
      </c>
      <c r="B35" s="30">
        <v>446</v>
      </c>
      <c r="C35" s="4">
        <f>B35/B37</f>
        <v>0.23399790136411333</v>
      </c>
    </row>
    <row r="36" spans="1:3" ht="15.75" customHeight="1">
      <c r="A36" s="3" t="s">
        <v>30</v>
      </c>
      <c r="B36" s="30">
        <v>189</v>
      </c>
      <c r="C36" s="4">
        <f>B36/B37</f>
        <v>9.9160545645330542E-2</v>
      </c>
    </row>
    <row r="37" spans="1:3" ht="15.75" customHeight="1">
      <c r="A37" s="1" t="s">
        <v>6</v>
      </c>
      <c r="B37" s="2">
        <f t="shared" ref="B37:C37" si="4">SUM(B34:B36)</f>
        <v>1906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1180</v>
      </c>
      <c r="C40" s="4">
        <f>B40/B42</f>
        <v>0.62203479177648924</v>
      </c>
    </row>
    <row r="41" spans="1:3" ht="15.75" customHeight="1">
      <c r="A41" s="17" t="s">
        <v>33</v>
      </c>
      <c r="B41" s="32">
        <v>717</v>
      </c>
      <c r="C41" s="4">
        <f>B41/B42</f>
        <v>0.37796520822351082</v>
      </c>
    </row>
    <row r="42" spans="1:3" ht="15.75" customHeight="1">
      <c r="A42" s="1" t="s">
        <v>6</v>
      </c>
      <c r="B42" s="2">
        <f t="shared" ref="B42:C42" si="5">SUM(B39:B41)</f>
        <v>1897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565</v>
      </c>
      <c r="C45" s="4">
        <f>B45/B47</f>
        <v>0.30458221024258758</v>
      </c>
    </row>
    <row r="46" spans="1:3" ht="15.75" customHeight="1">
      <c r="A46" s="17" t="s">
        <v>36</v>
      </c>
      <c r="B46" s="32">
        <v>1290</v>
      </c>
      <c r="C46" s="4">
        <f>B46/B47</f>
        <v>0.69541778975741242</v>
      </c>
    </row>
    <row r="47" spans="1:3" ht="15.75" customHeight="1">
      <c r="A47" s="1" t="s">
        <v>6</v>
      </c>
      <c r="B47" s="2">
        <f t="shared" ref="B47:C47" si="6">SUM(B44:B46)</f>
        <v>1855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702</v>
      </c>
      <c r="C50" s="4">
        <f>B50/B53</f>
        <v>0.3772165502418055</v>
      </c>
    </row>
    <row r="51" spans="1:3" ht="15.75" customHeight="1">
      <c r="A51" s="3" t="s">
        <v>39</v>
      </c>
      <c r="B51" s="30">
        <v>708</v>
      </c>
      <c r="C51" s="4">
        <f>B51/B53</f>
        <v>0.38044062332079526</v>
      </c>
    </row>
    <row r="52" spans="1:3" ht="15.75" customHeight="1">
      <c r="A52" s="3" t="s">
        <v>40</v>
      </c>
      <c r="B52" s="30">
        <v>451</v>
      </c>
      <c r="C52" s="4">
        <f>B52/B53</f>
        <v>0.24234282643739924</v>
      </c>
    </row>
    <row r="53" spans="1:3" ht="15.75" customHeight="1">
      <c r="A53" s="1" t="s">
        <v>6</v>
      </c>
      <c r="B53" s="2">
        <f t="shared" ref="B53:C53" si="7">SUM(B50:B52)</f>
        <v>1861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1511</v>
      </c>
      <c r="C56" s="4">
        <f>B56/B58</f>
        <v>0.81587473002159827</v>
      </c>
    </row>
    <row r="57" spans="1:3" ht="15.75" customHeight="1">
      <c r="A57" s="17" t="s">
        <v>43</v>
      </c>
      <c r="B57" s="32">
        <v>341</v>
      </c>
      <c r="C57" s="4">
        <f>B57/B58</f>
        <v>0.18412526997840173</v>
      </c>
    </row>
    <row r="58" spans="1:3" ht="15.75" customHeight="1">
      <c r="A58" s="1" t="s">
        <v>6</v>
      </c>
      <c r="B58" s="2">
        <f t="shared" ref="B58:C58" si="8">SUM(B55:B57)</f>
        <v>1852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243</v>
      </c>
      <c r="C61" s="4">
        <f>B61/B65</f>
        <v>0.1284355179704017</v>
      </c>
    </row>
    <row r="62" spans="1:3" ht="15.75" customHeight="1">
      <c r="A62" s="3" t="s">
        <v>46</v>
      </c>
      <c r="B62" s="30">
        <v>425</v>
      </c>
      <c r="C62" s="4">
        <f>B62/B65</f>
        <v>0.22463002114164904</v>
      </c>
    </row>
    <row r="63" spans="1:3" ht="15.75" customHeight="1">
      <c r="A63" s="3" t="s">
        <v>47</v>
      </c>
      <c r="B63" s="30">
        <v>353</v>
      </c>
      <c r="C63" s="4">
        <f>B63/B65</f>
        <v>0.18657505285412262</v>
      </c>
    </row>
    <row r="64" spans="1:3" ht="15.75" customHeight="1">
      <c r="A64" s="3" t="s">
        <v>48</v>
      </c>
      <c r="B64" s="30">
        <v>871</v>
      </c>
      <c r="C64" s="4">
        <f>B64/B65</f>
        <v>0.46035940803382663</v>
      </c>
    </row>
    <row r="65" spans="1:3" ht="15.75" customHeight="1">
      <c r="A65" s="1" t="s">
        <v>6</v>
      </c>
      <c r="B65" s="2">
        <f t="shared" ref="B65:C65" si="9">SUM(B61:B64)</f>
        <v>1892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841</v>
      </c>
      <c r="B67" s="15" t="s">
        <v>1</v>
      </c>
      <c r="C67" s="19" t="s">
        <v>2</v>
      </c>
    </row>
    <row r="68" spans="1:3" ht="15.75" customHeight="1">
      <c r="A68" s="17" t="s">
        <v>149</v>
      </c>
      <c r="B68" s="32">
        <v>209</v>
      </c>
      <c r="C68" s="4">
        <f>B68/B70</f>
        <v>0.27792553191489361</v>
      </c>
    </row>
    <row r="69" spans="1:3" ht="15.75" customHeight="1">
      <c r="A69" s="17" t="s">
        <v>150</v>
      </c>
      <c r="B69" s="32">
        <v>543</v>
      </c>
      <c r="C69" s="4">
        <f>B69/B70</f>
        <v>0.72207446808510634</v>
      </c>
    </row>
    <row r="70" spans="1:3" ht="15.75" customHeight="1">
      <c r="A70" s="1" t="s">
        <v>6</v>
      </c>
      <c r="B70" s="2">
        <f t="shared" ref="B70:C70" si="10">SUM(B67:B69)</f>
        <v>752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740</v>
      </c>
      <c r="C2" s="4">
        <f>B2/B5</f>
        <v>6.6047840057122456E-2</v>
      </c>
    </row>
    <row r="3" spans="1:3" ht="15.75" customHeight="1">
      <c r="A3" s="3" t="s">
        <v>4</v>
      </c>
      <c r="B3" s="30">
        <v>500</v>
      </c>
      <c r="C3" s="4">
        <f>B3/B5</f>
        <v>4.4626918957515173E-2</v>
      </c>
    </row>
    <row r="4" spans="1:3" ht="15.75" customHeight="1">
      <c r="A4" s="3" t="s">
        <v>5</v>
      </c>
      <c r="B4" s="30">
        <v>9964</v>
      </c>
      <c r="C4" s="4">
        <f>B4/B5</f>
        <v>0.88932524098536236</v>
      </c>
    </row>
    <row r="5" spans="1:3" ht="15.75" customHeight="1">
      <c r="A5" s="1" t="s">
        <v>6</v>
      </c>
      <c r="B5" s="2">
        <f t="shared" ref="B5:C5" si="0">SUM(B2:B4)</f>
        <v>11204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4104</v>
      </c>
      <c r="C8" s="4">
        <f>B8/B15</f>
        <v>0.38337225595516111</v>
      </c>
    </row>
    <row r="9" spans="1:3" ht="15.75" customHeight="1">
      <c r="A9" s="8" t="s">
        <v>9</v>
      </c>
      <c r="B9" s="30">
        <v>445</v>
      </c>
      <c r="C9" s="4">
        <f>B9/B15</f>
        <v>4.1569360112097151E-2</v>
      </c>
    </row>
    <row r="10" spans="1:3" ht="15.75" customHeight="1">
      <c r="A10" s="8" t="s">
        <v>10</v>
      </c>
      <c r="B10" s="30">
        <v>203</v>
      </c>
      <c r="C10" s="4">
        <f>B10/B15</f>
        <v>1.8963101354507239E-2</v>
      </c>
    </row>
    <row r="11" spans="1:3" ht="15.75" customHeight="1">
      <c r="A11" s="8" t="s">
        <v>11</v>
      </c>
      <c r="B11" s="30">
        <v>687</v>
      </c>
      <c r="C11" s="4">
        <f>B11/B15</f>
        <v>6.4175618869687062E-2</v>
      </c>
    </row>
    <row r="12" spans="1:3" ht="15.75" customHeight="1">
      <c r="A12" s="9" t="s">
        <v>12</v>
      </c>
      <c r="B12" s="30">
        <v>232</v>
      </c>
      <c r="C12" s="4">
        <f>B12/B15</f>
        <v>2.1672115833722558E-2</v>
      </c>
    </row>
    <row r="13" spans="1:3" ht="15.75" customHeight="1">
      <c r="A13" s="3" t="s">
        <v>13</v>
      </c>
      <c r="B13" s="30">
        <v>490</v>
      </c>
      <c r="C13" s="4">
        <f>B13/B15</f>
        <v>4.5773003269500234E-2</v>
      </c>
    </row>
    <row r="14" spans="1:3" ht="15.75" customHeight="1">
      <c r="A14" s="3" t="s">
        <v>14</v>
      </c>
      <c r="B14" s="30">
        <v>4544</v>
      </c>
      <c r="C14" s="4">
        <f>B14/B15</f>
        <v>0.42447454460532463</v>
      </c>
    </row>
    <row r="15" spans="1:3" ht="15.75" customHeight="1">
      <c r="A15" s="1" t="s">
        <v>6</v>
      </c>
      <c r="B15" s="2">
        <f t="shared" ref="B15:C15" si="1">SUM(B8:B14)</f>
        <v>10705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216</v>
      </c>
      <c r="C18" s="4">
        <f>B18/B25</f>
        <v>1.9672131147540985E-2</v>
      </c>
    </row>
    <row r="19" spans="1:3" ht="15.75" customHeight="1">
      <c r="A19" s="3" t="s">
        <v>17</v>
      </c>
      <c r="B19" s="30">
        <v>161</v>
      </c>
      <c r="C19" s="4">
        <f>B19/B25</f>
        <v>1.4663023679417122E-2</v>
      </c>
    </row>
    <row r="20" spans="1:3" ht="15.75" customHeight="1">
      <c r="A20" s="3" t="s">
        <v>18</v>
      </c>
      <c r="B20" s="30">
        <v>3822</v>
      </c>
      <c r="C20" s="4">
        <f>B20/B25</f>
        <v>0.34808743169398909</v>
      </c>
    </row>
    <row r="21" spans="1:3" ht="15.75" customHeight="1">
      <c r="A21" s="3" t="s">
        <v>19</v>
      </c>
      <c r="B21" s="30">
        <v>3165</v>
      </c>
      <c r="C21" s="4">
        <f>B21/B25</f>
        <v>0.28825136612021857</v>
      </c>
    </row>
    <row r="22" spans="1:3" ht="15.75" customHeight="1">
      <c r="A22" s="3" t="s">
        <v>20</v>
      </c>
      <c r="B22" s="30">
        <v>3225</v>
      </c>
      <c r="C22" s="4">
        <f>B22/B25</f>
        <v>0.29371584699453551</v>
      </c>
    </row>
    <row r="23" spans="1:3" ht="15.75" customHeight="1">
      <c r="A23" s="3" t="s">
        <v>21</v>
      </c>
      <c r="B23" s="30">
        <v>126</v>
      </c>
      <c r="C23" s="4">
        <f>B23/B25</f>
        <v>1.1475409836065573E-2</v>
      </c>
    </row>
    <row r="24" spans="1:3" ht="15.75" customHeight="1">
      <c r="A24" s="10" t="s">
        <v>22</v>
      </c>
      <c r="B24" s="31">
        <v>265</v>
      </c>
      <c r="C24" s="11">
        <f>B24/B25</f>
        <v>2.4134790528233151E-2</v>
      </c>
    </row>
    <row r="25" spans="1:3" ht="15.75" customHeight="1">
      <c r="A25" s="1" t="s">
        <v>6</v>
      </c>
      <c r="B25" s="2">
        <f t="shared" ref="B25:C25" si="2">SUM(B18:B24)</f>
        <v>10980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3081</v>
      </c>
      <c r="C28" s="4">
        <f>B28/B31</f>
        <v>0.28989461799021454</v>
      </c>
    </row>
    <row r="29" spans="1:3" ht="15.75" customHeight="1">
      <c r="A29" s="3" t="s">
        <v>25</v>
      </c>
      <c r="B29" s="30">
        <v>3381</v>
      </c>
      <c r="C29" s="4">
        <f>B29/B31</f>
        <v>0.31812194203989463</v>
      </c>
    </row>
    <row r="30" spans="1:3" ht="15.75" customHeight="1">
      <c r="A30" s="3" t="s">
        <v>26</v>
      </c>
      <c r="B30" s="30">
        <v>4166</v>
      </c>
      <c r="C30" s="4">
        <f>B30/B31</f>
        <v>0.39198343996989088</v>
      </c>
    </row>
    <row r="31" spans="1:3" ht="15.75" customHeight="1">
      <c r="A31" s="1" t="s">
        <v>6</v>
      </c>
      <c r="B31" s="2">
        <f t="shared" ref="B31:C31" si="3">SUM(B28:B30)</f>
        <v>10628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6195</v>
      </c>
      <c r="C34" s="4">
        <f>B34/B37</f>
        <v>0.62355309511826873</v>
      </c>
    </row>
    <row r="35" spans="1:3" ht="15.75" customHeight="1">
      <c r="A35" s="3" t="s">
        <v>29</v>
      </c>
      <c r="B35" s="30">
        <v>2542</v>
      </c>
      <c r="C35" s="4">
        <f>B35/B37</f>
        <v>0.25586311021640662</v>
      </c>
    </row>
    <row r="36" spans="1:3" ht="15.75" customHeight="1">
      <c r="A36" s="3" t="s">
        <v>30</v>
      </c>
      <c r="B36" s="30">
        <v>1198</v>
      </c>
      <c r="C36" s="4">
        <f>B36/B37</f>
        <v>0.12058379466532461</v>
      </c>
    </row>
    <row r="37" spans="1:3" ht="15.75" customHeight="1">
      <c r="A37" s="1" t="s">
        <v>6</v>
      </c>
      <c r="B37" s="2">
        <f t="shared" ref="B37:C37" si="4">SUM(B34:B36)</f>
        <v>9935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6399</v>
      </c>
      <c r="C40" s="4">
        <f>B40/B42</f>
        <v>0.62490234374999998</v>
      </c>
    </row>
    <row r="41" spans="1:3" ht="15.75" customHeight="1">
      <c r="A41" s="17" t="s">
        <v>33</v>
      </c>
      <c r="B41" s="32">
        <v>3841</v>
      </c>
      <c r="C41" s="4">
        <f>B41/B42</f>
        <v>0.37509765625000002</v>
      </c>
    </row>
    <row r="42" spans="1:3" ht="15.75" customHeight="1">
      <c r="A42" s="1" t="s">
        <v>6</v>
      </c>
      <c r="B42" s="2">
        <f t="shared" ref="B42:C42" si="5">SUM(B39:B41)</f>
        <v>10240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3341</v>
      </c>
      <c r="C45" s="4">
        <f>B45/B47</f>
        <v>0.32961720599842148</v>
      </c>
    </row>
    <row r="46" spans="1:3" ht="15.75" customHeight="1">
      <c r="A46" s="17" t="s">
        <v>36</v>
      </c>
      <c r="B46" s="32">
        <v>6795</v>
      </c>
      <c r="C46" s="4">
        <f>B46/B47</f>
        <v>0.67038279400157852</v>
      </c>
    </row>
    <row r="47" spans="1:3" ht="15.75" customHeight="1">
      <c r="A47" s="1" t="s">
        <v>6</v>
      </c>
      <c r="B47" s="2">
        <f t="shared" ref="B47:C47" si="6">SUM(B44:B46)</f>
        <v>10136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3630</v>
      </c>
      <c r="C50" s="4">
        <f>B50/B53</f>
        <v>0.36438466171451517</v>
      </c>
    </row>
    <row r="51" spans="1:3" ht="15.75" customHeight="1">
      <c r="A51" s="3" t="s">
        <v>39</v>
      </c>
      <c r="B51" s="30">
        <v>3024</v>
      </c>
      <c r="C51" s="4">
        <f>B51/B53</f>
        <v>0.30355350331258785</v>
      </c>
    </row>
    <row r="52" spans="1:3" ht="15.75" customHeight="1">
      <c r="A52" s="3" t="s">
        <v>40</v>
      </c>
      <c r="B52" s="30">
        <v>3308</v>
      </c>
      <c r="C52" s="4">
        <f>B52/B53</f>
        <v>0.33206183497289699</v>
      </c>
    </row>
    <row r="53" spans="1:3" ht="15.75" customHeight="1">
      <c r="A53" s="1" t="s">
        <v>6</v>
      </c>
      <c r="B53" s="2">
        <f t="shared" ref="B53:C53" si="7">SUM(B50:B52)</f>
        <v>9962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7472</v>
      </c>
      <c r="C56" s="4">
        <f>B56/B58</f>
        <v>0.74802282510761842</v>
      </c>
    </row>
    <row r="57" spans="1:3" ht="15.75" customHeight="1">
      <c r="A57" s="17" t="s">
        <v>43</v>
      </c>
      <c r="B57" s="32">
        <v>2517</v>
      </c>
      <c r="C57" s="4">
        <f>B57/B58</f>
        <v>0.25197717489238164</v>
      </c>
    </row>
    <row r="58" spans="1:3" ht="15.75" customHeight="1">
      <c r="A58" s="1" t="s">
        <v>6</v>
      </c>
      <c r="B58" s="2">
        <f t="shared" ref="B58:C58" si="8">SUM(B55:B57)</f>
        <v>9989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1206</v>
      </c>
      <c r="C61" s="4">
        <f>B61/B65</f>
        <v>0.12032325651002694</v>
      </c>
    </row>
    <row r="62" spans="1:3" ht="15.75" customHeight="1">
      <c r="A62" s="3" t="s">
        <v>46</v>
      </c>
      <c r="B62" s="30">
        <v>2985</v>
      </c>
      <c r="C62" s="4">
        <f>B62/B65</f>
        <v>0.29781502544148458</v>
      </c>
    </row>
    <row r="63" spans="1:3" ht="15.75" customHeight="1">
      <c r="A63" s="3" t="s">
        <v>47</v>
      </c>
      <c r="B63" s="30">
        <v>1836</v>
      </c>
      <c r="C63" s="4">
        <f>B63/B65</f>
        <v>0.18317868901526488</v>
      </c>
    </row>
    <row r="64" spans="1:3" ht="15.75" customHeight="1">
      <c r="A64" s="3" t="s">
        <v>48</v>
      </c>
      <c r="B64" s="30">
        <v>3996</v>
      </c>
      <c r="C64" s="4">
        <f>B64/B65</f>
        <v>0.39868302903322361</v>
      </c>
    </row>
    <row r="65" spans="1:3" ht="15.75" customHeight="1">
      <c r="A65" s="1" t="s">
        <v>6</v>
      </c>
      <c r="B65" s="2">
        <f t="shared" ref="B65:C65" si="9">SUM(B61:B64)</f>
        <v>10023</v>
      </c>
      <c r="C65" s="7">
        <f t="shared" si="9"/>
        <v>1</v>
      </c>
    </row>
    <row r="66" spans="1:3" ht="15.75" customHeight="1">
      <c r="A66" s="21"/>
      <c r="B66" s="13"/>
      <c r="C66" s="22"/>
    </row>
    <row r="67" spans="1:3" ht="15.75" customHeight="1">
      <c r="A67" s="1" t="s">
        <v>665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2093</v>
      </c>
      <c r="C68" s="4">
        <f>B68/B70</f>
        <v>0.19584541966875643</v>
      </c>
    </row>
    <row r="69" spans="1:3" ht="15.75" customHeight="1">
      <c r="A69" s="17" t="s">
        <v>59</v>
      </c>
      <c r="B69" s="32">
        <v>8594</v>
      </c>
      <c r="C69" s="4">
        <f>B69/B70</f>
        <v>0.80415458033124354</v>
      </c>
    </row>
    <row r="70" spans="1:3" ht="15.75" customHeight="1">
      <c r="A70" s="1" t="s">
        <v>6</v>
      </c>
      <c r="B70" s="2">
        <f>SUM(B66:B69)</f>
        <v>10687</v>
      </c>
      <c r="C70" s="7">
        <f>SUM(C67:C69)</f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842</v>
      </c>
      <c r="B72" s="15" t="s">
        <v>1</v>
      </c>
      <c r="C72" s="19" t="s">
        <v>2</v>
      </c>
    </row>
    <row r="73" spans="1:3" ht="15.75" customHeight="1">
      <c r="A73" s="17" t="s">
        <v>99</v>
      </c>
      <c r="B73" s="32">
        <v>101</v>
      </c>
      <c r="C73" s="4">
        <f>B73/B75</f>
        <v>0.23598130841121495</v>
      </c>
    </row>
    <row r="74" spans="1:3" ht="15.75" customHeight="1">
      <c r="A74" s="17" t="s">
        <v>100</v>
      </c>
      <c r="B74" s="32">
        <v>327</v>
      </c>
      <c r="C74" s="4">
        <f>B74/B75</f>
        <v>0.76401869158878499</v>
      </c>
    </row>
    <row r="75" spans="1:3" ht="15.75" customHeight="1">
      <c r="A75" s="1" t="s">
        <v>6</v>
      </c>
      <c r="B75" s="2">
        <f>SUM(B71:B74)</f>
        <v>428</v>
      </c>
      <c r="C75" s="7">
        <f>SUM(C72:C74)</f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105</v>
      </c>
      <c r="B77" s="15" t="s">
        <v>1</v>
      </c>
      <c r="C77" s="19" t="s">
        <v>2</v>
      </c>
    </row>
    <row r="78" spans="1:3" ht="15.75" customHeight="1">
      <c r="A78" s="17" t="s">
        <v>106</v>
      </c>
      <c r="B78" s="32">
        <v>3414</v>
      </c>
      <c r="C78" s="4">
        <f>B78/B80</f>
        <v>0.69744637385086827</v>
      </c>
    </row>
    <row r="79" spans="1:3" ht="15.75" customHeight="1">
      <c r="A79" s="17" t="s">
        <v>107</v>
      </c>
      <c r="B79" s="32">
        <v>1481</v>
      </c>
      <c r="C79" s="4">
        <f>B79/B80</f>
        <v>0.30255362614913178</v>
      </c>
    </row>
    <row r="80" spans="1:3" ht="15.75" customHeight="1">
      <c r="A80" s="1" t="s">
        <v>6</v>
      </c>
      <c r="B80" s="2">
        <f>SUM(B76:B79)</f>
        <v>4895</v>
      </c>
      <c r="C80" s="7">
        <f>SUM(C77:C79)</f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843</v>
      </c>
      <c r="B82" s="15" t="s">
        <v>1</v>
      </c>
      <c r="C82" s="19" t="s">
        <v>2</v>
      </c>
    </row>
    <row r="83" spans="1:3" ht="15.75" customHeight="1">
      <c r="A83" s="17" t="s">
        <v>67</v>
      </c>
      <c r="B83" s="32">
        <v>4496</v>
      </c>
      <c r="C83" s="4">
        <f>B83/B85</f>
        <v>0.42884395268981307</v>
      </c>
    </row>
    <row r="84" spans="1:3" ht="15.75" customHeight="1">
      <c r="A84" s="17" t="s">
        <v>68</v>
      </c>
      <c r="B84" s="32">
        <v>5988</v>
      </c>
      <c r="C84" s="4">
        <f>B84/B85</f>
        <v>0.57115604731018699</v>
      </c>
    </row>
    <row r="85" spans="1:3" ht="15.75" customHeight="1">
      <c r="A85" s="1" t="s">
        <v>6</v>
      </c>
      <c r="B85" s="2">
        <f>SUM(B81:B84)</f>
        <v>10484</v>
      </c>
      <c r="C85" s="7">
        <f>SUM(C82:C84)</f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844</v>
      </c>
      <c r="B87" s="15" t="s">
        <v>1</v>
      </c>
      <c r="C87" s="19" t="s">
        <v>2</v>
      </c>
    </row>
    <row r="88" spans="1:3" ht="15.75" customHeight="1">
      <c r="A88" s="17" t="s">
        <v>845</v>
      </c>
      <c r="B88" s="32">
        <v>5275</v>
      </c>
      <c r="C88" s="4">
        <f>B88/B90</f>
        <v>0.49661080775748445</v>
      </c>
    </row>
    <row r="89" spans="1:3" ht="15.75" customHeight="1">
      <c r="A89" s="17" t="s">
        <v>846</v>
      </c>
      <c r="B89" s="32">
        <v>5347</v>
      </c>
      <c r="C89" s="4">
        <f>B89/B90</f>
        <v>0.50338919224251555</v>
      </c>
    </row>
    <row r="90" spans="1:3" ht="15.75" customHeight="1">
      <c r="A90" s="1" t="s">
        <v>6</v>
      </c>
      <c r="B90" s="2">
        <f>SUM(B86:B89)</f>
        <v>10622</v>
      </c>
      <c r="C90" s="7">
        <f>SUM(C87:C89)</f>
        <v>1</v>
      </c>
    </row>
    <row r="91" spans="1:3" ht="15.75" customHeight="1">
      <c r="A91" s="6"/>
      <c r="B91" s="6"/>
      <c r="C91" s="18"/>
    </row>
    <row r="92" spans="1:3" ht="15.75" customHeight="1">
      <c r="A92" s="1" t="s">
        <v>847</v>
      </c>
      <c r="B92" s="15" t="s">
        <v>1</v>
      </c>
      <c r="C92" s="19" t="s">
        <v>2</v>
      </c>
    </row>
    <row r="93" spans="1:3" ht="15.75" customHeight="1">
      <c r="A93" s="17" t="s">
        <v>848</v>
      </c>
      <c r="B93" s="32">
        <v>4246</v>
      </c>
      <c r="C93" s="4">
        <f>B93/B96</f>
        <v>0.40480503384498046</v>
      </c>
    </row>
    <row r="94" spans="1:3" ht="15.75" customHeight="1">
      <c r="A94" s="67" t="s">
        <v>849</v>
      </c>
      <c r="B94" s="56">
        <v>4013</v>
      </c>
      <c r="C94" s="4">
        <f>B94/B96</f>
        <v>0.3825912861092573</v>
      </c>
    </row>
    <row r="95" spans="1:3" ht="15.75" customHeight="1">
      <c r="A95" s="8" t="s">
        <v>850</v>
      </c>
      <c r="B95" s="48">
        <v>2230</v>
      </c>
      <c r="C95" s="4">
        <f>B95/B96</f>
        <v>0.21260368004576222</v>
      </c>
    </row>
    <row r="96" spans="1:3" ht="15.75" customHeight="1">
      <c r="A96" s="1" t="s">
        <v>6</v>
      </c>
      <c r="B96" s="2">
        <f>SUM(B92:B95)</f>
        <v>10489</v>
      </c>
      <c r="C96" s="7">
        <f>SUM(C93:C95)</f>
        <v>1</v>
      </c>
    </row>
    <row r="97" spans="1:3" ht="15.75" customHeight="1">
      <c r="A97" s="6"/>
      <c r="B97" s="6"/>
      <c r="C97" s="18"/>
    </row>
    <row r="98" spans="1:3" ht="15.75" customHeight="1">
      <c r="A98" s="1" t="s">
        <v>851</v>
      </c>
      <c r="B98" s="15" t="s">
        <v>1</v>
      </c>
      <c r="C98" s="19" t="s">
        <v>2</v>
      </c>
    </row>
    <row r="99" spans="1:3" ht="15.75" customHeight="1">
      <c r="A99" s="17" t="s">
        <v>852</v>
      </c>
      <c r="B99" s="32">
        <v>4275</v>
      </c>
      <c r="C99" s="4">
        <f>B99/B101</f>
        <v>0.64812007277137662</v>
      </c>
    </row>
    <row r="100" spans="1:3" ht="15.75" customHeight="1">
      <c r="A100" s="17" t="s">
        <v>853</v>
      </c>
      <c r="B100" s="32">
        <v>2321</v>
      </c>
      <c r="C100" s="4">
        <f>B100/B101</f>
        <v>0.35187992722862343</v>
      </c>
    </row>
    <row r="101" spans="1:3" ht="15.75" customHeight="1">
      <c r="A101" s="1" t="s">
        <v>6</v>
      </c>
      <c r="B101" s="2">
        <f>SUM(B97:B100)</f>
        <v>6596</v>
      </c>
      <c r="C101" s="7">
        <f>SUM(C98:C100)</f>
        <v>1</v>
      </c>
    </row>
    <row r="102" spans="1:3" ht="15.75" customHeight="1">
      <c r="A102" s="6"/>
      <c r="B102" s="6"/>
      <c r="C102" s="18"/>
    </row>
    <row r="103" spans="1:3" ht="15.75" customHeight="1">
      <c r="A103" s="1" t="s">
        <v>854</v>
      </c>
      <c r="B103" s="15" t="s">
        <v>1</v>
      </c>
      <c r="C103" s="19" t="s">
        <v>2</v>
      </c>
    </row>
    <row r="104" spans="1:3" ht="15.75" customHeight="1">
      <c r="A104" s="17" t="s">
        <v>855</v>
      </c>
      <c r="B104" s="32">
        <v>4751</v>
      </c>
      <c r="C104" s="4">
        <f>B104/B107</f>
        <v>0.50221987315010574</v>
      </c>
    </row>
    <row r="105" spans="1:3" ht="15.75" customHeight="1">
      <c r="A105" s="67" t="s">
        <v>856</v>
      </c>
      <c r="B105" s="56">
        <v>2850</v>
      </c>
      <c r="C105" s="4">
        <f>B105/B107</f>
        <v>0.30126849894291757</v>
      </c>
    </row>
    <row r="106" spans="1:3" ht="15.75" customHeight="1">
      <c r="A106" s="8" t="s">
        <v>857</v>
      </c>
      <c r="B106" s="48">
        <v>1859</v>
      </c>
      <c r="C106" s="4">
        <f>B106/B107</f>
        <v>0.19651162790697674</v>
      </c>
    </row>
    <row r="107" spans="1:3" ht="15.75" customHeight="1">
      <c r="A107" s="1" t="s">
        <v>6</v>
      </c>
      <c r="B107" s="2">
        <f>SUM(B103:B106)</f>
        <v>9460</v>
      </c>
      <c r="C107" s="7">
        <f>SUM(C104:C106)</f>
        <v>1</v>
      </c>
    </row>
    <row r="108" spans="1:3" ht="15.75" customHeight="1">
      <c r="A108" s="6"/>
      <c r="B108" s="6"/>
      <c r="C108" s="18"/>
    </row>
    <row r="109" spans="1:3" ht="15.75" customHeight="1">
      <c r="A109" s="1" t="s">
        <v>858</v>
      </c>
      <c r="B109" s="15" t="s">
        <v>1</v>
      </c>
      <c r="C109" s="19" t="s">
        <v>2</v>
      </c>
    </row>
    <row r="110" spans="1:3" ht="15.75" customHeight="1">
      <c r="A110" s="17" t="s">
        <v>859</v>
      </c>
      <c r="B110" s="32">
        <v>3792</v>
      </c>
      <c r="C110" s="4">
        <f>B110/B112</f>
        <v>0.38579713093905788</v>
      </c>
    </row>
    <row r="111" spans="1:3" ht="15.75" customHeight="1">
      <c r="A111" s="17" t="s">
        <v>106</v>
      </c>
      <c r="B111" s="32">
        <v>6037</v>
      </c>
      <c r="C111" s="4">
        <f>B111/B112</f>
        <v>0.61420286906094212</v>
      </c>
    </row>
    <row r="112" spans="1:3" ht="15.75" customHeight="1">
      <c r="A112" s="1" t="s">
        <v>6</v>
      </c>
      <c r="B112" s="2">
        <f>SUM(B108:B111)</f>
        <v>9829</v>
      </c>
      <c r="C112" s="7">
        <f>SUM(C109:C111)</f>
        <v>1</v>
      </c>
    </row>
    <row r="113" spans="1:3" ht="15.75" customHeight="1">
      <c r="A113" s="6"/>
      <c r="B113" s="6"/>
      <c r="C113" s="18"/>
    </row>
    <row r="114" spans="1:3" ht="15.75" customHeight="1">
      <c r="A114" s="1" t="s">
        <v>860</v>
      </c>
      <c r="B114" s="15" t="s">
        <v>1</v>
      </c>
      <c r="C114" s="19" t="s">
        <v>2</v>
      </c>
    </row>
    <row r="115" spans="1:3" ht="15.75" customHeight="1">
      <c r="A115" s="17" t="s">
        <v>861</v>
      </c>
      <c r="B115" s="32">
        <v>6643</v>
      </c>
      <c r="C115" s="4">
        <f>B115/B117</f>
        <v>0.70036900369003685</v>
      </c>
    </row>
    <row r="116" spans="1:3" ht="15.75" customHeight="1">
      <c r="A116" s="17" t="s">
        <v>862</v>
      </c>
      <c r="B116" s="32">
        <v>2842</v>
      </c>
      <c r="C116" s="4">
        <f>B116/B117</f>
        <v>0.29963099630996309</v>
      </c>
    </row>
    <row r="117" spans="1:3" ht="15.75" customHeight="1">
      <c r="A117" s="1" t="s">
        <v>6</v>
      </c>
      <c r="B117" s="2">
        <f>SUM(B113:B116)</f>
        <v>9485</v>
      </c>
      <c r="C117" s="7">
        <f>SUM(C114:C116)</f>
        <v>1</v>
      </c>
    </row>
    <row r="118" spans="1:3" ht="15.75" customHeight="1">
      <c r="A118" s="6"/>
      <c r="B118" s="6"/>
      <c r="C118" s="18"/>
    </row>
    <row r="119" spans="1:3" ht="15.75" customHeight="1">
      <c r="A119" s="21"/>
      <c r="B119" s="24"/>
      <c r="C119" s="22"/>
    </row>
    <row r="120" spans="1:3" ht="15.75" customHeight="1">
      <c r="A120" s="23"/>
      <c r="B120" s="24"/>
      <c r="C120" s="14"/>
    </row>
    <row r="121" spans="1:3" ht="15.75" customHeight="1">
      <c r="A121" s="23"/>
      <c r="B121" s="24"/>
      <c r="C121" s="14"/>
    </row>
    <row r="122" spans="1:3" ht="15.75" customHeight="1">
      <c r="A122" s="21"/>
      <c r="B122" s="13"/>
      <c r="C122" s="22"/>
    </row>
    <row r="123" spans="1:3" ht="15.75" customHeight="1">
      <c r="A123" s="6"/>
      <c r="B123" s="6"/>
      <c r="C123" s="18"/>
    </row>
    <row r="124" spans="1:3" ht="15.75" customHeight="1">
      <c r="A124" s="21"/>
      <c r="B124" s="24"/>
      <c r="C124" s="22"/>
    </row>
    <row r="125" spans="1:3" ht="15.75" customHeight="1">
      <c r="A125" s="23"/>
      <c r="B125" s="24"/>
      <c r="C125" s="14"/>
    </row>
    <row r="126" spans="1:3" ht="15.75" customHeight="1">
      <c r="A126" s="23"/>
      <c r="B126" s="24"/>
      <c r="C126" s="14"/>
    </row>
    <row r="127" spans="1:3" ht="15.75" customHeight="1">
      <c r="A127" s="21"/>
      <c r="B127" s="13"/>
      <c r="C127" s="22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3017</v>
      </c>
      <c r="C2" s="4">
        <f>B2/B5</f>
        <v>0.11753019088430074</v>
      </c>
    </row>
    <row r="3" spans="1:3" ht="15.75" customHeight="1">
      <c r="A3" s="3" t="s">
        <v>4</v>
      </c>
      <c r="B3" s="30">
        <v>1280</v>
      </c>
      <c r="C3" s="4">
        <f>B3/B5</f>
        <v>4.9863654070899883E-2</v>
      </c>
    </row>
    <row r="4" spans="1:3" ht="15.75" customHeight="1">
      <c r="A4" s="3" t="s">
        <v>5</v>
      </c>
      <c r="B4" s="30">
        <v>21373</v>
      </c>
      <c r="C4" s="4">
        <f>B4/B5</f>
        <v>0.8326061550447994</v>
      </c>
    </row>
    <row r="5" spans="1:3" ht="15.75" customHeight="1">
      <c r="A5" s="1" t="s">
        <v>6</v>
      </c>
      <c r="B5" s="2">
        <f t="shared" ref="B5:C5" si="0">SUM(B2:B4)</f>
        <v>25670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9693</v>
      </c>
      <c r="C8" s="4">
        <f>B8/B15</f>
        <v>0.39149400218102509</v>
      </c>
    </row>
    <row r="9" spans="1:3" ht="15.75" customHeight="1">
      <c r="A9" s="8" t="s">
        <v>9</v>
      </c>
      <c r="B9" s="30">
        <v>860</v>
      </c>
      <c r="C9" s="4">
        <f>B9/B15</f>
        <v>3.4734843895149241E-2</v>
      </c>
    </row>
    <row r="10" spans="1:3" ht="15.75" customHeight="1">
      <c r="A10" s="8" t="s">
        <v>10</v>
      </c>
      <c r="B10" s="30">
        <v>368</v>
      </c>
      <c r="C10" s="4">
        <f>B10/B15</f>
        <v>1.4863282038854559E-2</v>
      </c>
    </row>
    <row r="11" spans="1:3" ht="15.75" customHeight="1">
      <c r="A11" s="8" t="s">
        <v>11</v>
      </c>
      <c r="B11" s="30">
        <v>1722</v>
      </c>
      <c r="C11" s="4">
        <f>B11/B15</f>
        <v>6.955046649703138E-2</v>
      </c>
    </row>
    <row r="12" spans="1:3" ht="15.75" customHeight="1">
      <c r="A12" s="9" t="s">
        <v>12</v>
      </c>
      <c r="B12" s="30">
        <v>909</v>
      </c>
      <c r="C12" s="4">
        <f>B12/B15</f>
        <v>3.6713922210105415E-2</v>
      </c>
    </row>
    <row r="13" spans="1:3" ht="15.75" customHeight="1">
      <c r="A13" s="3" t="s">
        <v>13</v>
      </c>
      <c r="B13" s="30">
        <v>1603</v>
      </c>
      <c r="C13" s="4">
        <f>B13/B15</f>
        <v>6.4744133446423519E-2</v>
      </c>
    </row>
    <row r="14" spans="1:3" ht="15.75" customHeight="1">
      <c r="A14" s="3" t="s">
        <v>14</v>
      </c>
      <c r="B14" s="30">
        <v>9604</v>
      </c>
      <c r="C14" s="4">
        <f>B14/B15</f>
        <v>0.38789934973141083</v>
      </c>
    </row>
    <row r="15" spans="1:3" ht="15.75" customHeight="1">
      <c r="A15" s="1" t="s">
        <v>6</v>
      </c>
      <c r="B15" s="2">
        <f t="shared" ref="B15:C15" si="1">SUM(B8:B14)</f>
        <v>24759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607</v>
      </c>
      <c r="C18" s="4">
        <f>B18/B25</f>
        <v>2.403769998415967E-2</v>
      </c>
    </row>
    <row r="19" spans="1:3" ht="15.75" customHeight="1">
      <c r="A19" s="3" t="s">
        <v>17</v>
      </c>
      <c r="B19" s="30">
        <v>530</v>
      </c>
      <c r="C19" s="4">
        <f>B19/B25</f>
        <v>2.0988436559480437E-2</v>
      </c>
    </row>
    <row r="20" spans="1:3" ht="15.75" customHeight="1">
      <c r="A20" s="3" t="s">
        <v>18</v>
      </c>
      <c r="B20" s="30">
        <v>9232</v>
      </c>
      <c r="C20" s="4">
        <f>B20/B25</f>
        <v>0.36559480437193093</v>
      </c>
    </row>
    <row r="21" spans="1:3" ht="15.75" customHeight="1">
      <c r="A21" s="3" t="s">
        <v>19</v>
      </c>
      <c r="B21" s="30">
        <v>6261</v>
      </c>
      <c r="C21" s="4">
        <f>B21/B25</f>
        <v>0.24794075716774908</v>
      </c>
    </row>
    <row r="22" spans="1:3" ht="15.75" customHeight="1">
      <c r="A22" s="3" t="s">
        <v>20</v>
      </c>
      <c r="B22" s="30">
        <v>7644</v>
      </c>
      <c r="C22" s="4">
        <f>B22/B25</f>
        <v>0.30270869634088388</v>
      </c>
    </row>
    <row r="23" spans="1:3" ht="15.75" customHeight="1">
      <c r="A23" s="3" t="s">
        <v>21</v>
      </c>
      <c r="B23" s="30">
        <v>291</v>
      </c>
      <c r="C23" s="4">
        <f>B23/B25</f>
        <v>1.1523839695865673E-2</v>
      </c>
    </row>
    <row r="24" spans="1:3" ht="15.75" customHeight="1">
      <c r="A24" s="10" t="s">
        <v>22</v>
      </c>
      <c r="B24" s="31">
        <v>687</v>
      </c>
      <c r="C24" s="11">
        <f>B24/B25</f>
        <v>2.7205765879930302E-2</v>
      </c>
    </row>
    <row r="25" spans="1:3" ht="15.75" customHeight="1">
      <c r="A25" s="1" t="s">
        <v>6</v>
      </c>
      <c r="B25" s="2">
        <f t="shared" ref="B25:C25" si="2">SUM(B18:B24)</f>
        <v>25252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5776</v>
      </c>
      <c r="C28" s="4">
        <f>B28/B31</f>
        <v>0.23555319929856042</v>
      </c>
    </row>
    <row r="29" spans="1:3" ht="15.75" customHeight="1">
      <c r="A29" s="3" t="s">
        <v>25</v>
      </c>
      <c r="B29" s="30">
        <v>9210</v>
      </c>
      <c r="C29" s="4">
        <f>B29/B31</f>
        <v>0.37559642755189432</v>
      </c>
    </row>
    <row r="30" spans="1:3" ht="15.75" customHeight="1">
      <c r="A30" s="3" t="s">
        <v>26</v>
      </c>
      <c r="B30" s="30">
        <v>9535</v>
      </c>
      <c r="C30" s="4">
        <f>B30/B31</f>
        <v>0.38885037314954529</v>
      </c>
    </row>
    <row r="31" spans="1:3" ht="15.75" customHeight="1">
      <c r="A31" s="1" t="s">
        <v>6</v>
      </c>
      <c r="B31" s="2">
        <f t="shared" ref="B31:C31" si="3">SUM(B28:B30)</f>
        <v>24521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15527</v>
      </c>
      <c r="C34" s="4">
        <f>B34/B37</f>
        <v>0.68488377222001673</v>
      </c>
    </row>
    <row r="35" spans="1:3" ht="15.75" customHeight="1">
      <c r="A35" s="3" t="s">
        <v>29</v>
      </c>
      <c r="B35" s="30">
        <v>4814</v>
      </c>
      <c r="C35" s="4">
        <f>B35/B37</f>
        <v>0.21234175819328657</v>
      </c>
    </row>
    <row r="36" spans="1:3" ht="15.75" customHeight="1">
      <c r="A36" s="3" t="s">
        <v>30</v>
      </c>
      <c r="B36" s="30">
        <v>2330</v>
      </c>
      <c r="C36" s="4">
        <f>B36/B37</f>
        <v>0.10277446958669666</v>
      </c>
    </row>
    <row r="37" spans="1:3" ht="15.75" customHeight="1">
      <c r="A37" s="1" t="s">
        <v>6</v>
      </c>
      <c r="B37" s="2">
        <f t="shared" ref="B37:C37" si="4">SUM(B34:B36)</f>
        <v>22671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16961</v>
      </c>
      <c r="C40" s="4">
        <f>B40/B42</f>
        <v>0.71628869462392841</v>
      </c>
    </row>
    <row r="41" spans="1:3" ht="15.75" customHeight="1">
      <c r="A41" s="17" t="s">
        <v>33</v>
      </c>
      <c r="B41" s="32">
        <v>6718</v>
      </c>
      <c r="C41" s="4">
        <f>B41/B42</f>
        <v>0.28371130537607164</v>
      </c>
    </row>
    <row r="42" spans="1:3" ht="15.75" customHeight="1">
      <c r="A42" s="1" t="s">
        <v>6</v>
      </c>
      <c r="B42" s="2">
        <f t="shared" ref="B42:C42" si="5">SUM(B39:B41)</f>
        <v>23679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7952</v>
      </c>
      <c r="C45" s="4">
        <f>B45/B47</f>
        <v>0.3443765969425317</v>
      </c>
    </row>
    <row r="46" spans="1:3" ht="15.75" customHeight="1">
      <c r="A46" s="17" t="s">
        <v>36</v>
      </c>
      <c r="B46" s="32">
        <v>15139</v>
      </c>
      <c r="C46" s="4">
        <f>B46/B47</f>
        <v>0.65562340305746825</v>
      </c>
    </row>
    <row r="47" spans="1:3" ht="15.75" customHeight="1">
      <c r="A47" s="1" t="s">
        <v>6</v>
      </c>
      <c r="B47" s="2">
        <f t="shared" ref="B47:C47" si="6">SUM(B44:B46)</f>
        <v>23091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7240</v>
      </c>
      <c r="C50" s="4">
        <f>B50/B53</f>
        <v>0.32302681479498507</v>
      </c>
    </row>
    <row r="51" spans="1:3" ht="15.75" customHeight="1">
      <c r="A51" s="3" t="s">
        <v>39</v>
      </c>
      <c r="B51" s="30">
        <v>8210</v>
      </c>
      <c r="C51" s="4">
        <f>B51/B53</f>
        <v>0.36630526926337392</v>
      </c>
    </row>
    <row r="52" spans="1:3" ht="15.75" customHeight="1">
      <c r="A52" s="3" t="s">
        <v>40</v>
      </c>
      <c r="B52" s="30">
        <v>6963</v>
      </c>
      <c r="C52" s="4">
        <f>B52/B53</f>
        <v>0.310667915941641</v>
      </c>
    </row>
    <row r="53" spans="1:3" ht="15.75" customHeight="1">
      <c r="A53" s="1" t="s">
        <v>6</v>
      </c>
      <c r="B53" s="2">
        <f t="shared" ref="B53:C53" si="7">SUM(B50:B52)</f>
        <v>22413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16560</v>
      </c>
      <c r="C56" s="4">
        <f>B56/B58</f>
        <v>0.75454504032441794</v>
      </c>
    </row>
    <row r="57" spans="1:3" ht="15.75" customHeight="1">
      <c r="A57" s="17" t="s">
        <v>43</v>
      </c>
      <c r="B57" s="32">
        <v>5387</v>
      </c>
      <c r="C57" s="4">
        <f>B57/B58</f>
        <v>0.24545495967558209</v>
      </c>
    </row>
    <row r="58" spans="1:3" ht="15.75" customHeight="1">
      <c r="A58" s="1" t="s">
        <v>6</v>
      </c>
      <c r="B58" s="2">
        <f t="shared" ref="B58:C58" si="8">SUM(B55:B57)</f>
        <v>21947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2582</v>
      </c>
      <c r="C61" s="4">
        <f>B61/B65</f>
        <v>0.11552055836427901</v>
      </c>
    </row>
    <row r="62" spans="1:3" ht="15.75" customHeight="1">
      <c r="A62" s="3" t="s">
        <v>46</v>
      </c>
      <c r="B62" s="30">
        <v>6664</v>
      </c>
      <c r="C62" s="4">
        <f>B62/B65</f>
        <v>0.29815220795490133</v>
      </c>
    </row>
    <row r="63" spans="1:3" ht="15.75" customHeight="1">
      <c r="A63" s="3" t="s">
        <v>47</v>
      </c>
      <c r="B63" s="30">
        <v>3858</v>
      </c>
      <c r="C63" s="4">
        <f>B63/B65</f>
        <v>0.17260972663415508</v>
      </c>
    </row>
    <row r="64" spans="1:3" ht="15.75" customHeight="1">
      <c r="A64" s="3" t="s">
        <v>48</v>
      </c>
      <c r="B64" s="30">
        <v>9247</v>
      </c>
      <c r="C64" s="4">
        <f>B64/B65</f>
        <v>0.4137175070466646</v>
      </c>
    </row>
    <row r="65" spans="1:3" ht="15.75" customHeight="1">
      <c r="A65" s="1" t="s">
        <v>6</v>
      </c>
      <c r="B65" s="2">
        <f t="shared" ref="B65:C65" si="9">SUM(B61:B64)</f>
        <v>22351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863</v>
      </c>
      <c r="B67" s="15" t="s">
        <v>1</v>
      </c>
      <c r="C67" s="19" t="s">
        <v>2</v>
      </c>
    </row>
    <row r="68" spans="1:3" ht="15.75" customHeight="1">
      <c r="A68" s="17" t="s">
        <v>64</v>
      </c>
      <c r="B68" s="32">
        <v>4848</v>
      </c>
      <c r="C68" s="4">
        <f>B68/B70</f>
        <v>0.19509839430158155</v>
      </c>
    </row>
    <row r="69" spans="1:3" ht="15.75" customHeight="1">
      <c r="A69" s="17" t="s">
        <v>65</v>
      </c>
      <c r="B69" s="68">
        <v>20001</v>
      </c>
      <c r="C69" s="4">
        <f>B69/B70</f>
        <v>0.8049016056984184</v>
      </c>
    </row>
    <row r="70" spans="1:3" ht="15.75" customHeight="1">
      <c r="A70" s="1" t="s">
        <v>6</v>
      </c>
      <c r="B70" s="2">
        <f t="shared" ref="B70:C70" si="10">SUM(B67:B69)</f>
        <v>24849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864</v>
      </c>
      <c r="B72" s="15" t="s">
        <v>1</v>
      </c>
      <c r="C72" s="19" t="s">
        <v>2</v>
      </c>
    </row>
    <row r="73" spans="1:3" ht="15.75" customHeight="1">
      <c r="A73" s="17" t="s">
        <v>140</v>
      </c>
      <c r="B73" s="32">
        <v>4202</v>
      </c>
      <c r="C73" s="4">
        <f>B73/B75</f>
        <v>0.51007526098567613</v>
      </c>
    </row>
    <row r="74" spans="1:3" ht="15.75" customHeight="1">
      <c r="A74" s="17" t="s">
        <v>141</v>
      </c>
      <c r="B74" s="32">
        <v>4036</v>
      </c>
      <c r="C74" s="4">
        <f>B74/B75</f>
        <v>0.48992473901432387</v>
      </c>
    </row>
    <row r="75" spans="1:3" ht="15.75" customHeight="1">
      <c r="A75" s="34" t="s">
        <v>6</v>
      </c>
      <c r="B75" s="2">
        <f t="shared" ref="B75:C75" si="11">SUM(B72:B74)</f>
        <v>8238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865</v>
      </c>
      <c r="B77" s="15" t="s">
        <v>1</v>
      </c>
      <c r="C77" s="19" t="s">
        <v>2</v>
      </c>
    </row>
    <row r="78" spans="1:3" ht="15.75" customHeight="1">
      <c r="A78" s="17" t="s">
        <v>143</v>
      </c>
      <c r="B78" s="32">
        <v>2549</v>
      </c>
      <c r="C78" s="4">
        <f>B78/B80</f>
        <v>0.49649396182313987</v>
      </c>
    </row>
    <row r="79" spans="1:3" ht="15.75" customHeight="1">
      <c r="A79" s="17" t="s">
        <v>144</v>
      </c>
      <c r="B79" s="32">
        <v>2585</v>
      </c>
      <c r="C79" s="4">
        <f>B79/B80</f>
        <v>0.50350603817686013</v>
      </c>
    </row>
    <row r="80" spans="1:3" ht="15.75" customHeight="1">
      <c r="A80" s="34" t="s">
        <v>6</v>
      </c>
      <c r="B80" s="2">
        <f t="shared" ref="B80:C80" si="12">SUM(B77:B79)</f>
        <v>5134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866</v>
      </c>
      <c r="B82" s="15" t="s">
        <v>1</v>
      </c>
      <c r="C82" s="19" t="s">
        <v>2</v>
      </c>
    </row>
    <row r="83" spans="1:3" ht="15.75" customHeight="1">
      <c r="A83" s="17" t="s">
        <v>99</v>
      </c>
      <c r="B83" s="32">
        <v>612</v>
      </c>
      <c r="C83" s="4">
        <f>B83/B85</f>
        <v>0.18859784283513098</v>
      </c>
    </row>
    <row r="84" spans="1:3" ht="15.75" customHeight="1">
      <c r="A84" s="17" t="s">
        <v>867</v>
      </c>
      <c r="B84" s="32">
        <v>2633</v>
      </c>
      <c r="C84" s="4">
        <f>B84/B85</f>
        <v>0.81140215716486908</v>
      </c>
    </row>
    <row r="85" spans="1:3" ht="15.75" customHeight="1">
      <c r="A85" s="34" t="s">
        <v>6</v>
      </c>
      <c r="B85" s="2">
        <f t="shared" ref="B85:C85" si="13">SUM(B82:B84)</f>
        <v>3245</v>
      </c>
      <c r="C85" s="7">
        <f t="shared" si="13"/>
        <v>1</v>
      </c>
    </row>
    <row r="86" spans="1:3" ht="15.75" customHeight="1">
      <c r="A86" s="21"/>
      <c r="B86" s="13"/>
      <c r="C86" s="22"/>
    </row>
    <row r="87" spans="1:3" ht="15.75" customHeight="1">
      <c r="A87" s="1" t="s">
        <v>868</v>
      </c>
      <c r="B87" s="2" t="s">
        <v>1</v>
      </c>
      <c r="C87" s="7" t="s">
        <v>2</v>
      </c>
    </row>
    <row r="88" spans="1:3" ht="15.75" customHeight="1">
      <c r="A88" s="3" t="s">
        <v>102</v>
      </c>
      <c r="B88" s="30">
        <v>371</v>
      </c>
      <c r="C88" s="4">
        <f>B88/B91</f>
        <v>0.35066162570888471</v>
      </c>
    </row>
    <row r="89" spans="1:3" ht="15.75" customHeight="1">
      <c r="A89" s="3" t="s">
        <v>103</v>
      </c>
      <c r="B89" s="30">
        <v>622</v>
      </c>
      <c r="C89" s="4">
        <f>B89/B91</f>
        <v>0.58790170132325137</v>
      </c>
    </row>
    <row r="90" spans="1:3" ht="15.75" customHeight="1">
      <c r="A90" s="3" t="s">
        <v>104</v>
      </c>
      <c r="B90" s="30">
        <v>65</v>
      </c>
      <c r="C90" s="4">
        <f>B90/B91</f>
        <v>6.1436672967863891E-2</v>
      </c>
    </row>
    <row r="91" spans="1:3" ht="15.75" customHeight="1">
      <c r="A91" s="1" t="s">
        <v>6</v>
      </c>
      <c r="B91" s="2">
        <f t="shared" ref="B91:C91" si="14">SUM(B88:B90)</f>
        <v>1058</v>
      </c>
      <c r="C91" s="7">
        <f t="shared" si="14"/>
        <v>1</v>
      </c>
    </row>
    <row r="92" spans="1:3" ht="15.75" customHeight="1">
      <c r="A92" s="6"/>
      <c r="B92" s="6"/>
      <c r="C92" s="18"/>
    </row>
    <row r="93" spans="1:3" ht="15.75" customHeight="1">
      <c r="A93" s="1" t="s">
        <v>869</v>
      </c>
      <c r="B93" s="15" t="s">
        <v>1</v>
      </c>
      <c r="C93" s="19" t="s">
        <v>2</v>
      </c>
    </row>
    <row r="94" spans="1:3" ht="15.75" customHeight="1">
      <c r="A94" s="17" t="s">
        <v>870</v>
      </c>
      <c r="B94" s="30">
        <v>2738</v>
      </c>
      <c r="C94" s="4">
        <f>B94/B98</f>
        <v>0.11889356897824482</v>
      </c>
    </row>
    <row r="95" spans="1:3" ht="15.75" customHeight="1">
      <c r="A95" s="67" t="s">
        <v>871</v>
      </c>
      <c r="B95" s="30">
        <v>6836</v>
      </c>
      <c r="C95" s="4">
        <f>B95/B98</f>
        <v>0.29684311086021975</v>
      </c>
    </row>
    <row r="96" spans="1:3" ht="15.75" customHeight="1">
      <c r="A96" s="8" t="s">
        <v>872</v>
      </c>
      <c r="B96" s="30">
        <v>7737</v>
      </c>
      <c r="C96" s="4">
        <f>B96/B98</f>
        <v>0.33596769290894091</v>
      </c>
    </row>
    <row r="97" spans="1:3" ht="15.75" customHeight="1">
      <c r="A97" s="8" t="s">
        <v>873</v>
      </c>
      <c r="B97" s="30">
        <v>5718</v>
      </c>
      <c r="C97" s="4">
        <f>B97/B98</f>
        <v>0.24829562725259455</v>
      </c>
    </row>
    <row r="98" spans="1:3" ht="15.75" customHeight="1">
      <c r="A98" s="34" t="s">
        <v>6</v>
      </c>
      <c r="B98" s="2">
        <f t="shared" ref="B98:C98" si="15">SUM(B94:B97)</f>
        <v>23029</v>
      </c>
      <c r="C98" s="7">
        <f t="shared" si="15"/>
        <v>1</v>
      </c>
    </row>
    <row r="99" spans="1:3" ht="15.75" customHeight="1">
      <c r="A99" s="6"/>
      <c r="B99" s="6"/>
      <c r="C99" s="18"/>
    </row>
    <row r="100" spans="1:3" ht="15.75" customHeight="1">
      <c r="A100" s="1" t="s">
        <v>874</v>
      </c>
      <c r="B100" s="15" t="s">
        <v>1</v>
      </c>
      <c r="C100" s="19" t="s">
        <v>2</v>
      </c>
    </row>
    <row r="101" spans="1:3" ht="15.75" customHeight="1">
      <c r="A101" s="17" t="s">
        <v>875</v>
      </c>
      <c r="B101" s="32">
        <v>7072</v>
      </c>
      <c r="C101" s="4">
        <f>B101/B103</f>
        <v>0.29293347692817495</v>
      </c>
    </row>
    <row r="102" spans="1:3" ht="15.75" customHeight="1">
      <c r="A102" s="17" t="s">
        <v>876</v>
      </c>
      <c r="B102" s="32">
        <v>17070</v>
      </c>
      <c r="C102" s="4">
        <f>B102/B103</f>
        <v>0.70706652307182505</v>
      </c>
    </row>
    <row r="103" spans="1:3" ht="15.75" customHeight="1">
      <c r="A103" s="34" t="s">
        <v>6</v>
      </c>
      <c r="B103" s="2">
        <f t="shared" ref="B103:C103" si="16">SUM(B100:B102)</f>
        <v>24142</v>
      </c>
      <c r="C103" s="7">
        <f t="shared" si="16"/>
        <v>1</v>
      </c>
    </row>
    <row r="104" spans="1:3" ht="15.75" customHeight="1">
      <c r="A104" s="6"/>
      <c r="B104" s="6"/>
      <c r="C104" s="18"/>
    </row>
    <row r="105" spans="1:3" ht="15.75" customHeight="1">
      <c r="A105" s="1" t="s">
        <v>877</v>
      </c>
      <c r="B105" s="15" t="s">
        <v>1</v>
      </c>
      <c r="C105" s="19" t="s">
        <v>2</v>
      </c>
    </row>
    <row r="106" spans="1:3" ht="15.75" customHeight="1">
      <c r="A106" s="17" t="s">
        <v>878</v>
      </c>
      <c r="B106" s="32">
        <v>7152</v>
      </c>
      <c r="C106" s="4">
        <f>B106/B108</f>
        <v>0.48755879746403979</v>
      </c>
    </row>
    <row r="107" spans="1:3" ht="15.75" customHeight="1">
      <c r="A107" s="17" t="s">
        <v>879</v>
      </c>
      <c r="B107" s="32">
        <v>7517</v>
      </c>
      <c r="C107" s="4">
        <f>B107/B108</f>
        <v>0.51244120253596015</v>
      </c>
    </row>
    <row r="108" spans="1:3" ht="15.75" customHeight="1">
      <c r="A108" s="34" t="s">
        <v>6</v>
      </c>
      <c r="B108" s="2">
        <f t="shared" ref="B108:C108" si="17">SUM(B105:B107)</f>
        <v>14669</v>
      </c>
      <c r="C108" s="7">
        <f t="shared" si="17"/>
        <v>1</v>
      </c>
    </row>
    <row r="109" spans="1:3" ht="15.75" customHeight="1">
      <c r="A109" s="6"/>
      <c r="B109" s="6"/>
      <c r="C109" s="18"/>
    </row>
    <row r="110" spans="1:3" ht="15.75" customHeight="1">
      <c r="A110" s="1" t="s">
        <v>880</v>
      </c>
      <c r="B110" s="15" t="s">
        <v>1</v>
      </c>
      <c r="C110" s="19" t="s">
        <v>2</v>
      </c>
    </row>
    <row r="111" spans="1:3" ht="15.75" customHeight="1">
      <c r="A111" s="17" t="s">
        <v>881</v>
      </c>
      <c r="B111" s="32">
        <v>6649</v>
      </c>
      <c r="C111" s="4">
        <f>B111/B113</f>
        <v>0.47639177473669125</v>
      </c>
    </row>
    <row r="112" spans="1:3" ht="15.75" customHeight="1">
      <c r="A112" s="17" t="s">
        <v>882</v>
      </c>
      <c r="B112" s="32">
        <v>7308</v>
      </c>
      <c r="C112" s="4">
        <f>B112/B113</f>
        <v>0.52360822526330875</v>
      </c>
    </row>
    <row r="113" spans="1:3" ht="15.75" customHeight="1">
      <c r="A113" s="34" t="s">
        <v>6</v>
      </c>
      <c r="B113" s="2">
        <f t="shared" ref="B113:C113" si="18">SUM(B110:B112)</f>
        <v>13957</v>
      </c>
      <c r="C113" s="7">
        <f t="shared" si="18"/>
        <v>1</v>
      </c>
    </row>
    <row r="114" spans="1:3" ht="15.75" customHeight="1">
      <c r="A114" s="6"/>
      <c r="B114" s="6"/>
      <c r="C114" s="18"/>
    </row>
    <row r="115" spans="1:3" ht="15.75" customHeight="1">
      <c r="A115" s="1" t="s">
        <v>883</v>
      </c>
      <c r="B115" s="15" t="s">
        <v>1</v>
      </c>
      <c r="C115" s="19" t="s">
        <v>2</v>
      </c>
    </row>
    <row r="116" spans="1:3" ht="15.75" customHeight="1">
      <c r="A116" s="17" t="s">
        <v>884</v>
      </c>
      <c r="B116" s="32">
        <v>2635</v>
      </c>
      <c r="C116" s="4">
        <f>B116/B118</f>
        <v>0.12379028469416518</v>
      </c>
    </row>
    <row r="117" spans="1:3" ht="15.75" customHeight="1">
      <c r="A117" s="17" t="s">
        <v>885</v>
      </c>
      <c r="B117" s="32">
        <v>18651</v>
      </c>
      <c r="C117" s="4">
        <f>B117/B118</f>
        <v>0.8762097153058348</v>
      </c>
    </row>
    <row r="118" spans="1:3" ht="15.75" customHeight="1">
      <c r="A118" s="34" t="s">
        <v>6</v>
      </c>
      <c r="B118" s="2">
        <f t="shared" ref="B118:C118" si="19">SUM(B115:B117)</f>
        <v>21286</v>
      </c>
      <c r="C118" s="7">
        <f t="shared" si="19"/>
        <v>1</v>
      </c>
    </row>
    <row r="119" spans="1:3" ht="15.75" customHeight="1">
      <c r="A119" s="6"/>
      <c r="B119" s="6"/>
      <c r="C119" s="18"/>
    </row>
    <row r="120" spans="1:3" ht="15.75" customHeight="1">
      <c r="A120" s="1" t="s">
        <v>886</v>
      </c>
      <c r="B120" s="15" t="s">
        <v>1</v>
      </c>
      <c r="C120" s="19" t="s">
        <v>2</v>
      </c>
    </row>
    <row r="121" spans="1:3" ht="15.75" customHeight="1">
      <c r="A121" s="17" t="s">
        <v>884</v>
      </c>
      <c r="B121" s="30">
        <v>2925</v>
      </c>
      <c r="C121" s="4">
        <f>B121/B124</f>
        <v>0.15643384319178522</v>
      </c>
    </row>
    <row r="122" spans="1:3" ht="15.75" customHeight="1">
      <c r="A122" s="67" t="s">
        <v>887</v>
      </c>
      <c r="B122" s="30">
        <v>6072</v>
      </c>
      <c r="C122" s="4">
        <f>B122/B124</f>
        <v>0.32474061396940851</v>
      </c>
    </row>
    <row r="123" spans="1:3" ht="15.75" customHeight="1">
      <c r="A123" s="8" t="s">
        <v>888</v>
      </c>
      <c r="B123" s="30">
        <v>9701</v>
      </c>
      <c r="C123" s="4">
        <f>B123/B124</f>
        <v>0.51882554283880633</v>
      </c>
    </row>
    <row r="124" spans="1:3" ht="15.75" customHeight="1">
      <c r="A124" s="34" t="s">
        <v>6</v>
      </c>
      <c r="B124" s="2">
        <f t="shared" ref="B124:C124" si="20">SUM(B121:B123)</f>
        <v>18698</v>
      </c>
      <c r="C124" s="7">
        <f t="shared" si="20"/>
        <v>1</v>
      </c>
    </row>
    <row r="125" spans="1:3" ht="15.75" customHeight="1">
      <c r="A125" s="6"/>
      <c r="B125" s="6"/>
      <c r="C125" s="18"/>
    </row>
    <row r="126" spans="1:3" ht="15.75" customHeight="1">
      <c r="A126" s="1" t="s">
        <v>889</v>
      </c>
      <c r="B126" s="15" t="s">
        <v>1</v>
      </c>
      <c r="C126" s="19" t="s">
        <v>2</v>
      </c>
    </row>
    <row r="127" spans="1:3" ht="15.75" customHeight="1">
      <c r="A127" s="17" t="s">
        <v>890</v>
      </c>
      <c r="B127" s="30">
        <v>7005</v>
      </c>
      <c r="C127" s="4">
        <f>B127/B130</f>
        <v>0.37977771753862838</v>
      </c>
    </row>
    <row r="128" spans="1:3" ht="15.75" customHeight="1">
      <c r="A128" s="67" t="s">
        <v>891</v>
      </c>
      <c r="B128" s="30">
        <v>8071</v>
      </c>
      <c r="C128" s="4">
        <f>B128/B130</f>
        <v>0.43757115749525616</v>
      </c>
    </row>
    <row r="129" spans="1:3" ht="15.75" customHeight="1">
      <c r="A129" s="8" t="s">
        <v>892</v>
      </c>
      <c r="B129" s="30">
        <v>3369</v>
      </c>
      <c r="C129" s="4">
        <f>B129/B130</f>
        <v>0.18265112496611549</v>
      </c>
    </row>
    <row r="130" spans="1:3" ht="15.75" customHeight="1">
      <c r="A130" s="34" t="s">
        <v>6</v>
      </c>
      <c r="B130" s="2">
        <f t="shared" ref="B130:C130" si="21">SUM(B127:B129)</f>
        <v>18445</v>
      </c>
      <c r="C130" s="7">
        <f t="shared" si="21"/>
        <v>1</v>
      </c>
    </row>
    <row r="131" spans="1:3" ht="15.75" customHeight="1">
      <c r="A131" s="6"/>
      <c r="B131" s="6"/>
      <c r="C131" s="18"/>
    </row>
    <row r="132" spans="1:3" ht="15.75" customHeight="1">
      <c r="A132" s="1" t="s">
        <v>893</v>
      </c>
      <c r="B132" s="15" t="s">
        <v>1</v>
      </c>
      <c r="C132" s="19" t="s">
        <v>2</v>
      </c>
    </row>
    <row r="133" spans="1:3" ht="15.75" customHeight="1">
      <c r="A133" s="17" t="s">
        <v>894</v>
      </c>
      <c r="B133" s="30">
        <v>3328</v>
      </c>
      <c r="C133" s="4">
        <f>B133/B136</f>
        <v>0.18503280329144892</v>
      </c>
    </row>
    <row r="134" spans="1:3" ht="15.75" customHeight="1">
      <c r="A134" s="67" t="s">
        <v>895</v>
      </c>
      <c r="B134" s="30">
        <v>9217</v>
      </c>
      <c r="C134" s="4">
        <f>B134/B136</f>
        <v>0.51245413099077064</v>
      </c>
    </row>
    <row r="135" spans="1:3" ht="15.75" customHeight="1">
      <c r="A135" s="8" t="s">
        <v>896</v>
      </c>
      <c r="B135" s="30">
        <v>5441</v>
      </c>
      <c r="C135" s="4">
        <f>B135/B136</f>
        <v>0.30251306571778047</v>
      </c>
    </row>
    <row r="136" spans="1:3" ht="15.75" customHeight="1">
      <c r="A136" s="34" t="s">
        <v>6</v>
      </c>
      <c r="B136" s="2">
        <f t="shared" ref="B136:C136" si="22">SUM(B133:B135)</f>
        <v>17986</v>
      </c>
      <c r="C136" s="7">
        <f t="shared" si="22"/>
        <v>1</v>
      </c>
    </row>
    <row r="137" spans="1:3" ht="15.75" customHeight="1">
      <c r="A137" s="6"/>
      <c r="B137" s="6"/>
      <c r="C137" s="18"/>
    </row>
    <row r="138" spans="1:3" ht="15.75" customHeight="1">
      <c r="A138" s="1" t="s">
        <v>897</v>
      </c>
      <c r="B138" s="15" t="s">
        <v>1</v>
      </c>
      <c r="C138" s="19" t="s">
        <v>2</v>
      </c>
    </row>
    <row r="139" spans="1:3" ht="15.75" customHeight="1">
      <c r="A139" s="17" t="s">
        <v>898</v>
      </c>
      <c r="B139" s="32">
        <v>9365</v>
      </c>
      <c r="C139" s="4">
        <f>B139/B141</f>
        <v>0.51866415595923787</v>
      </c>
    </row>
    <row r="140" spans="1:3" ht="15.75" customHeight="1">
      <c r="A140" s="17" t="s">
        <v>899</v>
      </c>
      <c r="B140" s="32">
        <v>8691</v>
      </c>
      <c r="C140" s="4">
        <f>B140/B141</f>
        <v>0.48133584404076207</v>
      </c>
    </row>
    <row r="141" spans="1:3" ht="15.75" customHeight="1">
      <c r="A141" s="34" t="s">
        <v>6</v>
      </c>
      <c r="B141" s="2">
        <f t="shared" ref="B141:C141" si="23">SUM(B138:B140)</f>
        <v>18056</v>
      </c>
      <c r="C141" s="7">
        <f t="shared" si="23"/>
        <v>1</v>
      </c>
    </row>
    <row r="142" spans="1:3" ht="15.75" customHeight="1">
      <c r="A142" s="6"/>
      <c r="B142" s="6"/>
      <c r="C142" s="18"/>
    </row>
    <row r="143" spans="1:3" ht="15.75" customHeight="1">
      <c r="A143" s="1" t="s">
        <v>900</v>
      </c>
      <c r="B143" s="15" t="s">
        <v>1</v>
      </c>
      <c r="C143" s="19" t="s">
        <v>2</v>
      </c>
    </row>
    <row r="144" spans="1:3" ht="15.75" customHeight="1">
      <c r="A144" s="17" t="s">
        <v>901</v>
      </c>
      <c r="B144" s="30">
        <v>6632</v>
      </c>
      <c r="C144" s="4">
        <f>B144/B147</f>
        <v>0.36787219880186378</v>
      </c>
    </row>
    <row r="145" spans="1:3" ht="15.75" customHeight="1">
      <c r="A145" s="67" t="s">
        <v>902</v>
      </c>
      <c r="B145" s="30">
        <v>6473</v>
      </c>
      <c r="C145" s="4">
        <f>B145/B147</f>
        <v>0.35905258486798314</v>
      </c>
    </row>
    <row r="146" spans="1:3" ht="15.75" customHeight="1">
      <c r="A146" s="8" t="s">
        <v>903</v>
      </c>
      <c r="B146" s="30">
        <v>4923</v>
      </c>
      <c r="C146" s="4">
        <f>B146/B147</f>
        <v>0.27307521633015308</v>
      </c>
    </row>
    <row r="147" spans="1:3" ht="15.75" customHeight="1">
      <c r="A147" s="34" t="s">
        <v>6</v>
      </c>
      <c r="B147" s="2">
        <f t="shared" ref="B147:C147" si="24">SUM(B144:B146)</f>
        <v>18028</v>
      </c>
      <c r="C147" s="7">
        <f t="shared" si="24"/>
        <v>1</v>
      </c>
    </row>
    <row r="148" spans="1:3" ht="15.75" customHeight="1">
      <c r="A148" s="6"/>
      <c r="B148" s="6"/>
      <c r="C148" s="18"/>
    </row>
    <row r="149" spans="1:3" ht="15.75" customHeight="1">
      <c r="A149" s="1" t="s">
        <v>904</v>
      </c>
      <c r="B149" s="15" t="s">
        <v>1</v>
      </c>
      <c r="C149" s="19" t="s">
        <v>2</v>
      </c>
    </row>
    <row r="150" spans="1:3" ht="15.75" customHeight="1">
      <c r="A150" s="17" t="s">
        <v>905</v>
      </c>
      <c r="B150" s="32">
        <v>9330</v>
      </c>
      <c r="C150" s="4">
        <f>B150/B152</f>
        <v>0.52058921995313023</v>
      </c>
    </row>
    <row r="151" spans="1:3" ht="15.75" customHeight="1">
      <c r="A151" s="17" t="s">
        <v>906</v>
      </c>
      <c r="B151" s="32">
        <v>8592</v>
      </c>
      <c r="C151" s="4">
        <f>B151/B152</f>
        <v>0.47941078004686977</v>
      </c>
    </row>
    <row r="152" spans="1:3" ht="15.75" customHeight="1">
      <c r="A152" s="34" t="s">
        <v>6</v>
      </c>
      <c r="B152" s="2">
        <f t="shared" ref="B152:C152" si="25">SUM(B149:B151)</f>
        <v>17922</v>
      </c>
      <c r="C152" s="7">
        <f t="shared" si="25"/>
        <v>1</v>
      </c>
    </row>
    <row r="153" spans="1:3" ht="15.75" customHeight="1">
      <c r="A153" s="6"/>
      <c r="B153" s="6"/>
      <c r="C153" s="18"/>
    </row>
    <row r="154" spans="1:3" ht="15.75" customHeight="1">
      <c r="A154" s="21"/>
      <c r="B154" s="24"/>
      <c r="C154" s="22"/>
    </row>
    <row r="155" spans="1:3" ht="15.75" customHeight="1">
      <c r="A155" s="23"/>
      <c r="B155" s="24"/>
      <c r="C155" s="14"/>
    </row>
    <row r="156" spans="1:3" ht="15.75" customHeight="1">
      <c r="A156" s="23"/>
      <c r="B156" s="24"/>
      <c r="C156" s="14"/>
    </row>
    <row r="157" spans="1:3" ht="15.75" customHeight="1">
      <c r="A157" s="21"/>
      <c r="B157" s="13"/>
      <c r="C157" s="22"/>
    </row>
    <row r="158" spans="1:3" ht="15.75" customHeight="1">
      <c r="A158" s="6"/>
      <c r="B158" s="6"/>
      <c r="C158" s="18"/>
    </row>
    <row r="159" spans="1:3" ht="15.75" customHeight="1">
      <c r="A159" s="21"/>
      <c r="B159" s="24"/>
      <c r="C159" s="22"/>
    </row>
    <row r="160" spans="1:3" ht="15.75" customHeight="1">
      <c r="A160" s="23"/>
      <c r="B160" s="24"/>
      <c r="C160" s="14"/>
    </row>
    <row r="161" spans="1:3" ht="15.75" customHeight="1">
      <c r="A161" s="23"/>
      <c r="B161" s="24"/>
      <c r="C161" s="14"/>
    </row>
    <row r="162" spans="1:3" ht="15.75" customHeight="1">
      <c r="A162" s="21"/>
      <c r="B162" s="13"/>
      <c r="C162" s="22"/>
    </row>
    <row r="163" spans="1:3" ht="15.75" customHeight="1">
      <c r="C163" s="29"/>
    </row>
    <row r="164" spans="1:3" ht="15.75" customHeight="1">
      <c r="C164" s="29"/>
    </row>
    <row r="165" spans="1:3" ht="15.75" customHeight="1">
      <c r="C165" s="29"/>
    </row>
    <row r="166" spans="1:3" ht="15.75" customHeight="1">
      <c r="C166" s="29"/>
    </row>
    <row r="167" spans="1:3" ht="15.75" customHeight="1">
      <c r="C167" s="29"/>
    </row>
    <row r="168" spans="1:3" ht="15.75" customHeight="1">
      <c r="C168" s="29"/>
    </row>
    <row r="169" spans="1:3" ht="15.75" customHeight="1">
      <c r="C169" s="29"/>
    </row>
    <row r="170" spans="1:3" ht="15.75" customHeight="1">
      <c r="C170" s="29"/>
    </row>
    <row r="171" spans="1:3" ht="15.75" customHeight="1">
      <c r="C171" s="29"/>
    </row>
    <row r="172" spans="1:3" ht="15.75" customHeight="1">
      <c r="C172" s="29"/>
    </row>
    <row r="173" spans="1:3" ht="15.75" customHeight="1">
      <c r="C173" s="29"/>
    </row>
    <row r="174" spans="1:3" ht="15.75" customHeight="1">
      <c r="C174" s="29"/>
    </row>
    <row r="175" spans="1:3" ht="15.75" customHeight="1">
      <c r="C175" s="29"/>
    </row>
    <row r="176" spans="1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14</v>
      </c>
      <c r="C2" s="4">
        <f>B2/B5</f>
        <v>6.7632850241545889E-2</v>
      </c>
    </row>
    <row r="3" spans="1:3" ht="15.75" customHeight="1">
      <c r="A3" s="3" t="s">
        <v>4</v>
      </c>
      <c r="B3" s="30">
        <v>9</v>
      </c>
      <c r="C3" s="4">
        <f>B3/B5</f>
        <v>4.3478260869565216E-2</v>
      </c>
    </row>
    <row r="4" spans="1:3" ht="15.75" customHeight="1">
      <c r="A4" s="3" t="s">
        <v>5</v>
      </c>
      <c r="B4" s="30">
        <v>184</v>
      </c>
      <c r="C4" s="4">
        <f>B4/B5</f>
        <v>0.88888888888888884</v>
      </c>
    </row>
    <row r="5" spans="1:3" ht="15.75" customHeight="1">
      <c r="A5" s="1" t="s">
        <v>6</v>
      </c>
      <c r="B5" s="2">
        <f t="shared" ref="B5:C5" si="0">SUM(B2:B4)</f>
        <v>207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73</v>
      </c>
      <c r="C8" s="4">
        <f>B8/B15</f>
        <v>0.36499999999999999</v>
      </c>
    </row>
    <row r="9" spans="1:3" ht="15.75" customHeight="1">
      <c r="A9" s="8" t="s">
        <v>9</v>
      </c>
      <c r="B9" s="30">
        <v>3</v>
      </c>
      <c r="C9" s="4">
        <f>B9/B15</f>
        <v>1.4999999999999999E-2</v>
      </c>
    </row>
    <row r="10" spans="1:3" ht="15.75" customHeight="1">
      <c r="A10" s="8" t="s">
        <v>10</v>
      </c>
      <c r="B10" s="30">
        <v>1</v>
      </c>
      <c r="C10" s="4">
        <f>B10/B15</f>
        <v>5.0000000000000001E-3</v>
      </c>
    </row>
    <row r="11" spans="1:3" ht="15.75" customHeight="1">
      <c r="A11" s="8" t="s">
        <v>11</v>
      </c>
      <c r="B11" s="30">
        <v>17</v>
      </c>
      <c r="C11" s="4">
        <f>B11/B15</f>
        <v>8.5000000000000006E-2</v>
      </c>
    </row>
    <row r="12" spans="1:3" ht="15.75" customHeight="1">
      <c r="A12" s="9" t="s">
        <v>12</v>
      </c>
      <c r="B12" s="30">
        <v>3</v>
      </c>
      <c r="C12" s="4">
        <f>B12/B15</f>
        <v>1.4999999999999999E-2</v>
      </c>
    </row>
    <row r="13" spans="1:3" ht="15.75" customHeight="1">
      <c r="A13" s="3" t="s">
        <v>13</v>
      </c>
      <c r="B13" s="30">
        <v>4</v>
      </c>
      <c r="C13" s="4">
        <f>B13/B15</f>
        <v>0.02</v>
      </c>
    </row>
    <row r="14" spans="1:3" ht="15.75" customHeight="1">
      <c r="A14" s="3" t="s">
        <v>14</v>
      </c>
      <c r="B14" s="30">
        <v>99</v>
      </c>
      <c r="C14" s="4">
        <f>B14/B15</f>
        <v>0.495</v>
      </c>
    </row>
    <row r="15" spans="1:3" ht="15.75" customHeight="1">
      <c r="A15" s="1" t="s">
        <v>6</v>
      </c>
      <c r="B15" s="2">
        <f t="shared" ref="B15:C15" si="1">SUM(B8:B14)</f>
        <v>200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15</v>
      </c>
      <c r="C18" s="4">
        <f>B18/B25</f>
        <v>7.6530612244897961E-2</v>
      </c>
    </row>
    <row r="19" spans="1:3" ht="15.75" customHeight="1">
      <c r="A19" s="3" t="s">
        <v>17</v>
      </c>
      <c r="B19" s="30">
        <v>6</v>
      </c>
      <c r="C19" s="4">
        <f>B19/B25</f>
        <v>3.0612244897959183E-2</v>
      </c>
    </row>
    <row r="20" spans="1:3" ht="15.75" customHeight="1">
      <c r="A20" s="3" t="s">
        <v>18</v>
      </c>
      <c r="B20" s="30">
        <v>40</v>
      </c>
      <c r="C20" s="4">
        <f>B20/B25</f>
        <v>0.20408163265306123</v>
      </c>
    </row>
    <row r="21" spans="1:3" ht="15.75" customHeight="1">
      <c r="A21" s="3" t="s">
        <v>19</v>
      </c>
      <c r="B21" s="30">
        <v>48</v>
      </c>
      <c r="C21" s="4">
        <f>B21/B25</f>
        <v>0.24489795918367346</v>
      </c>
    </row>
    <row r="22" spans="1:3" ht="15.75" customHeight="1">
      <c r="A22" s="3" t="s">
        <v>20</v>
      </c>
      <c r="B22" s="30">
        <v>67</v>
      </c>
      <c r="C22" s="4">
        <f>B22/B25</f>
        <v>0.34183673469387754</v>
      </c>
    </row>
    <row r="23" spans="1:3" ht="15.75" customHeight="1">
      <c r="A23" s="3" t="s">
        <v>21</v>
      </c>
      <c r="B23" s="30">
        <v>6</v>
      </c>
      <c r="C23" s="4">
        <f>B23/B25</f>
        <v>3.0612244897959183E-2</v>
      </c>
    </row>
    <row r="24" spans="1:3" ht="15.75" customHeight="1">
      <c r="A24" s="10" t="s">
        <v>22</v>
      </c>
      <c r="B24" s="31">
        <v>14</v>
      </c>
      <c r="C24" s="11">
        <f>B24/B25</f>
        <v>7.1428571428571425E-2</v>
      </c>
    </row>
    <row r="25" spans="1:3" ht="15.75" customHeight="1">
      <c r="A25" s="1" t="s">
        <v>6</v>
      </c>
      <c r="B25" s="2">
        <f t="shared" ref="B25:C25" si="2">SUM(B18:B24)</f>
        <v>196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29</v>
      </c>
      <c r="C28" s="4">
        <f>B28/B31</f>
        <v>0.14948453608247422</v>
      </c>
    </row>
    <row r="29" spans="1:3" ht="15.75" customHeight="1">
      <c r="A29" s="3" t="s">
        <v>25</v>
      </c>
      <c r="B29" s="30">
        <v>91</v>
      </c>
      <c r="C29" s="4">
        <f>B29/B31</f>
        <v>0.46907216494845361</v>
      </c>
    </row>
    <row r="30" spans="1:3" ht="15.75" customHeight="1">
      <c r="A30" s="3" t="s">
        <v>26</v>
      </c>
      <c r="B30" s="30">
        <v>74</v>
      </c>
      <c r="C30" s="4">
        <f>B30/B31</f>
        <v>0.38144329896907214</v>
      </c>
    </row>
    <row r="31" spans="1:3" ht="15.75" customHeight="1">
      <c r="A31" s="1" t="s">
        <v>6</v>
      </c>
      <c r="B31" s="2">
        <f t="shared" ref="B31:C31" si="3">SUM(B28:B30)</f>
        <v>194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120</v>
      </c>
      <c r="C34" s="4">
        <f>B34/B37</f>
        <v>0.64864864864864868</v>
      </c>
    </row>
    <row r="35" spans="1:3" ht="15.75" customHeight="1">
      <c r="A35" s="3" t="s">
        <v>29</v>
      </c>
      <c r="B35" s="30">
        <v>56</v>
      </c>
      <c r="C35" s="4">
        <f>B35/B37</f>
        <v>0.30270270270270272</v>
      </c>
    </row>
    <row r="36" spans="1:3" ht="15.75" customHeight="1">
      <c r="A36" s="3" t="s">
        <v>30</v>
      </c>
      <c r="B36" s="30">
        <v>9</v>
      </c>
      <c r="C36" s="4">
        <f>B36/B37</f>
        <v>4.8648648648648651E-2</v>
      </c>
    </row>
    <row r="37" spans="1:3" ht="15.75" customHeight="1">
      <c r="A37" s="1" t="s">
        <v>6</v>
      </c>
      <c r="B37" s="2">
        <f t="shared" ref="B37:C37" si="4">SUM(B34:B36)</f>
        <v>185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116</v>
      </c>
      <c r="C40" s="4">
        <f>B40/B42</f>
        <v>0.60732984293193715</v>
      </c>
    </row>
    <row r="41" spans="1:3" ht="15.75" customHeight="1">
      <c r="A41" s="17" t="s">
        <v>33</v>
      </c>
      <c r="B41" s="32">
        <v>75</v>
      </c>
      <c r="C41" s="4">
        <f>B41/B42</f>
        <v>0.39267015706806285</v>
      </c>
    </row>
    <row r="42" spans="1:3" ht="15.75" customHeight="1">
      <c r="A42" s="1" t="s">
        <v>6</v>
      </c>
      <c r="B42" s="2">
        <f t="shared" ref="B42:C42" si="5">SUM(B39:B41)</f>
        <v>191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81</v>
      </c>
      <c r="C45" s="4">
        <f>B45/B47</f>
        <v>0.43315508021390375</v>
      </c>
    </row>
    <row r="46" spans="1:3" ht="15.75" customHeight="1">
      <c r="A46" s="17" t="s">
        <v>36</v>
      </c>
      <c r="B46" s="32">
        <v>106</v>
      </c>
      <c r="C46" s="4">
        <f>B46/B47</f>
        <v>0.5668449197860963</v>
      </c>
    </row>
    <row r="47" spans="1:3" ht="15.75" customHeight="1">
      <c r="A47" s="1" t="s">
        <v>6</v>
      </c>
      <c r="B47" s="2">
        <f t="shared" ref="B47:C47" si="6">SUM(B44:B46)</f>
        <v>187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90</v>
      </c>
      <c r="C50" s="4">
        <f>B50/B53</f>
        <v>0.48648648648648651</v>
      </c>
    </row>
    <row r="51" spans="1:3" ht="15.75" customHeight="1">
      <c r="A51" s="3" t="s">
        <v>39</v>
      </c>
      <c r="B51" s="30">
        <v>43</v>
      </c>
      <c r="C51" s="4">
        <f>B51/B53</f>
        <v>0.23243243243243245</v>
      </c>
    </row>
    <row r="52" spans="1:3" ht="15.75" customHeight="1">
      <c r="A52" s="3" t="s">
        <v>40</v>
      </c>
      <c r="B52" s="30">
        <v>52</v>
      </c>
      <c r="C52" s="4">
        <f>B52/B53</f>
        <v>0.2810810810810811</v>
      </c>
    </row>
    <row r="53" spans="1:3" ht="15.75" customHeight="1">
      <c r="A53" s="1" t="s">
        <v>6</v>
      </c>
      <c r="B53" s="2">
        <f t="shared" ref="B53:C53" si="7">SUM(B50:B52)</f>
        <v>185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132</v>
      </c>
      <c r="C56" s="4">
        <f>B56/B58</f>
        <v>0.75</v>
      </c>
    </row>
    <row r="57" spans="1:3" ht="15.75" customHeight="1">
      <c r="A57" s="17" t="s">
        <v>43</v>
      </c>
      <c r="B57" s="32">
        <v>44</v>
      </c>
      <c r="C57" s="4">
        <f>B57/B58</f>
        <v>0.25</v>
      </c>
    </row>
    <row r="58" spans="1:3" ht="15.75" customHeight="1">
      <c r="A58" s="1" t="s">
        <v>6</v>
      </c>
      <c r="B58" s="2">
        <f t="shared" ref="B58:C58" si="8">SUM(B55:B57)</f>
        <v>176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14</v>
      </c>
      <c r="C61" s="4">
        <f>B61/B65</f>
        <v>7.4866310160427801E-2</v>
      </c>
    </row>
    <row r="62" spans="1:3" ht="15.75" customHeight="1">
      <c r="A62" s="3" t="s">
        <v>46</v>
      </c>
      <c r="B62" s="30">
        <v>97</v>
      </c>
      <c r="C62" s="4">
        <f>B62/B65</f>
        <v>0.51871657754010692</v>
      </c>
    </row>
    <row r="63" spans="1:3" ht="15.75" customHeight="1">
      <c r="A63" s="3" t="s">
        <v>47</v>
      </c>
      <c r="B63" s="30">
        <v>15</v>
      </c>
      <c r="C63" s="4">
        <f>B63/B65</f>
        <v>8.0213903743315509E-2</v>
      </c>
    </row>
    <row r="64" spans="1:3" ht="15.75" customHeight="1">
      <c r="A64" s="3" t="s">
        <v>48</v>
      </c>
      <c r="B64" s="30">
        <v>61</v>
      </c>
      <c r="C64" s="4">
        <f>B64/B65</f>
        <v>0.32620320855614976</v>
      </c>
    </row>
    <row r="65" spans="1:3" ht="15.75" customHeight="1">
      <c r="A65" s="1" t="s">
        <v>6</v>
      </c>
      <c r="B65" s="2">
        <f t="shared" ref="B65:C65" si="9">SUM(B61:B64)</f>
        <v>187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907</v>
      </c>
      <c r="B67" s="15" t="s">
        <v>1</v>
      </c>
      <c r="C67" s="19" t="s">
        <v>2</v>
      </c>
    </row>
    <row r="68" spans="1:3" ht="15.75" customHeight="1">
      <c r="A68" s="17" t="s">
        <v>908</v>
      </c>
      <c r="B68" s="32">
        <v>106</v>
      </c>
      <c r="C68" s="4">
        <f>B68/B70</f>
        <v>0.53807106598984766</v>
      </c>
    </row>
    <row r="69" spans="1:3" ht="15.75" customHeight="1">
      <c r="A69" s="17" t="s">
        <v>909</v>
      </c>
      <c r="B69" s="32">
        <v>91</v>
      </c>
      <c r="C69" s="4">
        <f>B69/B70</f>
        <v>0.46192893401015228</v>
      </c>
    </row>
    <row r="70" spans="1:3" ht="15.75" customHeight="1">
      <c r="A70" s="1" t="s">
        <v>6</v>
      </c>
      <c r="B70" s="2">
        <f t="shared" ref="B70:C70" si="10">SUM(B67:B69)</f>
        <v>197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A76" s="6"/>
      <c r="B76" s="6"/>
      <c r="C76" s="18"/>
    </row>
    <row r="77" spans="1:3" ht="15.75" customHeight="1">
      <c r="A77" s="21"/>
      <c r="B77" s="24"/>
      <c r="C77" s="22"/>
    </row>
    <row r="78" spans="1:3" ht="15.75" customHeight="1">
      <c r="A78" s="23"/>
      <c r="B78" s="24"/>
      <c r="C78" s="14"/>
    </row>
    <row r="79" spans="1:3" ht="15.75" customHeight="1">
      <c r="A79" s="23"/>
      <c r="B79" s="24"/>
      <c r="C79" s="14"/>
    </row>
    <row r="80" spans="1:3" ht="15.75" customHeight="1">
      <c r="A80" s="21"/>
      <c r="B80" s="13"/>
      <c r="C80" s="22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398</v>
      </c>
      <c r="C2" s="4">
        <f>B2/B5</f>
        <v>6.2226391494684175E-2</v>
      </c>
    </row>
    <row r="3" spans="1:3" ht="15.75" customHeight="1">
      <c r="A3" s="3" t="s">
        <v>4</v>
      </c>
      <c r="B3" s="30">
        <v>278</v>
      </c>
      <c r="C3" s="4">
        <f>B3/B5</f>
        <v>4.346466541588493E-2</v>
      </c>
    </row>
    <row r="4" spans="1:3" ht="15.75" customHeight="1">
      <c r="A4" s="3" t="s">
        <v>5</v>
      </c>
      <c r="B4" s="30">
        <v>5720</v>
      </c>
      <c r="C4" s="4">
        <f>B4/B5</f>
        <v>0.89430894308943087</v>
      </c>
    </row>
    <row r="5" spans="1:3" ht="15.75" customHeight="1">
      <c r="A5" s="1" t="s">
        <v>6</v>
      </c>
      <c r="B5" s="2">
        <f t="shared" ref="B5:C5" si="0">SUM(B2:B4)</f>
        <v>6396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69">
        <v>2534</v>
      </c>
      <c r="C8" s="4">
        <f>B8/B15</f>
        <v>0.40713367609254497</v>
      </c>
    </row>
    <row r="9" spans="1:3" ht="15.75" customHeight="1">
      <c r="A9" s="8" t="s">
        <v>9</v>
      </c>
      <c r="B9" s="30">
        <v>143</v>
      </c>
      <c r="C9" s="4">
        <f>B9/B15</f>
        <v>2.2975578406169667E-2</v>
      </c>
    </row>
    <row r="10" spans="1:3" ht="15.75" customHeight="1">
      <c r="A10" s="8" t="s">
        <v>10</v>
      </c>
      <c r="B10" s="30">
        <v>104</v>
      </c>
      <c r="C10" s="4">
        <f>B10/B15</f>
        <v>1.6709511568123392E-2</v>
      </c>
    </row>
    <row r="11" spans="1:3" ht="15.75" customHeight="1">
      <c r="A11" s="8" t="s">
        <v>11</v>
      </c>
      <c r="B11" s="30">
        <v>401</v>
      </c>
      <c r="C11" s="4">
        <f>B11/B15</f>
        <v>6.4428020565552704E-2</v>
      </c>
    </row>
    <row r="12" spans="1:3" ht="15.75" customHeight="1">
      <c r="A12" s="9" t="s">
        <v>12</v>
      </c>
      <c r="B12" s="30">
        <v>135</v>
      </c>
      <c r="C12" s="4">
        <f>B12/B15</f>
        <v>2.1690231362467866E-2</v>
      </c>
    </row>
    <row r="13" spans="1:3" ht="15.75" customHeight="1">
      <c r="A13" s="3" t="s">
        <v>13</v>
      </c>
      <c r="B13" s="30">
        <v>270</v>
      </c>
      <c r="C13" s="4">
        <f>B13/B15</f>
        <v>4.3380462724935731E-2</v>
      </c>
    </row>
    <row r="14" spans="1:3" ht="15.75" customHeight="1">
      <c r="A14" s="3" t="s">
        <v>14</v>
      </c>
      <c r="B14" s="30">
        <v>2637</v>
      </c>
      <c r="C14" s="4">
        <f>B14/B15</f>
        <v>0.42368251928020567</v>
      </c>
    </row>
    <row r="15" spans="1:3" ht="15.75" customHeight="1">
      <c r="A15" s="1" t="s">
        <v>6</v>
      </c>
      <c r="B15" s="70">
        <f t="shared" ref="B15:C15" si="1">SUM(B8:B14)</f>
        <v>6224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138</v>
      </c>
      <c r="C18" s="4">
        <f>B18/B25</f>
        <v>2.1866582158136586E-2</v>
      </c>
    </row>
    <row r="19" spans="1:3" ht="15.75" customHeight="1">
      <c r="A19" s="3" t="s">
        <v>17</v>
      </c>
      <c r="B19" s="30">
        <v>81</v>
      </c>
      <c r="C19" s="4">
        <f>B19/B25</f>
        <v>1.283473300586278E-2</v>
      </c>
    </row>
    <row r="20" spans="1:3" ht="15.75" customHeight="1">
      <c r="A20" s="3" t="s">
        <v>18</v>
      </c>
      <c r="B20" s="30">
        <v>1461</v>
      </c>
      <c r="C20" s="4">
        <f>B20/B25</f>
        <v>0.23150055458722865</v>
      </c>
    </row>
    <row r="21" spans="1:3" ht="15.75" customHeight="1">
      <c r="A21" s="3" t="s">
        <v>19</v>
      </c>
      <c r="B21" s="30">
        <v>2008</v>
      </c>
      <c r="C21" s="4">
        <f>B21/B25</f>
        <v>0.31817461575027728</v>
      </c>
    </row>
    <row r="22" spans="1:3" ht="15.75" customHeight="1">
      <c r="A22" s="3" t="s">
        <v>20</v>
      </c>
      <c r="B22" s="30">
        <v>1924</v>
      </c>
      <c r="C22" s="4">
        <f>B22/B25</f>
        <v>0.30486452226271588</v>
      </c>
    </row>
    <row r="23" spans="1:3" ht="15.75" customHeight="1">
      <c r="A23" s="3" t="s">
        <v>21</v>
      </c>
      <c r="B23" s="30">
        <v>75</v>
      </c>
      <c r="C23" s="4">
        <f>B23/B25</f>
        <v>1.1884012042465536E-2</v>
      </c>
    </row>
    <row r="24" spans="1:3" ht="15.75" customHeight="1">
      <c r="A24" s="10" t="s">
        <v>22</v>
      </c>
      <c r="B24" s="31">
        <v>624</v>
      </c>
      <c r="C24" s="11">
        <f>B24/B25</f>
        <v>9.8874980193313269E-2</v>
      </c>
    </row>
    <row r="25" spans="1:3" ht="15.75" customHeight="1">
      <c r="A25" s="1" t="s">
        <v>6</v>
      </c>
      <c r="B25" s="2">
        <f t="shared" ref="B25:C25" si="2">SUM(B18:B24)</f>
        <v>6311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1263</v>
      </c>
      <c r="C28" s="4">
        <f>B28/B31</f>
        <v>0.20519902518277822</v>
      </c>
    </row>
    <row r="29" spans="1:3" ht="15.75" customHeight="1">
      <c r="A29" s="3" t="s">
        <v>25</v>
      </c>
      <c r="B29" s="30">
        <v>2282</v>
      </c>
      <c r="C29" s="4">
        <f>B29/B31</f>
        <v>0.37075548334687247</v>
      </c>
    </row>
    <row r="30" spans="1:3" ht="15.75" customHeight="1">
      <c r="A30" s="3" t="s">
        <v>26</v>
      </c>
      <c r="B30" s="30">
        <v>2610</v>
      </c>
      <c r="C30" s="4">
        <f>B30/B31</f>
        <v>0.42404549147034931</v>
      </c>
    </row>
    <row r="31" spans="1:3" ht="15.75" customHeight="1">
      <c r="A31" s="1" t="s">
        <v>6</v>
      </c>
      <c r="B31" s="2">
        <f t="shared" ref="B31:C31" si="3">SUM(B28:B30)</f>
        <v>6155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3569</v>
      </c>
      <c r="C34" s="4">
        <f>B34/B37</f>
        <v>0.61608838253064047</v>
      </c>
    </row>
    <row r="35" spans="1:3" ht="15.75" customHeight="1">
      <c r="A35" s="3" t="s">
        <v>29</v>
      </c>
      <c r="B35" s="30">
        <v>1569</v>
      </c>
      <c r="C35" s="4">
        <f>B35/B37</f>
        <v>0.27084412221646814</v>
      </c>
    </row>
    <row r="36" spans="1:3" ht="15.75" customHeight="1">
      <c r="A36" s="3" t="s">
        <v>30</v>
      </c>
      <c r="B36" s="30">
        <v>655</v>
      </c>
      <c r="C36" s="4">
        <f>B36/B37</f>
        <v>0.11306749525289142</v>
      </c>
    </row>
    <row r="37" spans="1:3" ht="15.75" customHeight="1">
      <c r="A37" s="1" t="s">
        <v>6</v>
      </c>
      <c r="B37" s="2">
        <f t="shared" ref="B37:C37" si="4">SUM(B34:B36)</f>
        <v>5793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3863</v>
      </c>
      <c r="C40" s="4">
        <f>B40/B42</f>
        <v>0.65319580656070342</v>
      </c>
    </row>
    <row r="41" spans="1:3" ht="15.75" customHeight="1">
      <c r="A41" s="17" t="s">
        <v>33</v>
      </c>
      <c r="B41" s="32">
        <v>2051</v>
      </c>
      <c r="C41" s="4">
        <f>B41/B42</f>
        <v>0.34680419343929658</v>
      </c>
    </row>
    <row r="42" spans="1:3" ht="15.75" customHeight="1">
      <c r="A42" s="1" t="s">
        <v>6</v>
      </c>
      <c r="B42" s="2">
        <f t="shared" ref="B42:C42" si="5">SUM(B39:B41)</f>
        <v>5914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1960</v>
      </c>
      <c r="C45" s="4">
        <f>B45/B47</f>
        <v>0.33231603933536791</v>
      </c>
    </row>
    <row r="46" spans="1:3" ht="15.75" customHeight="1">
      <c r="A46" s="17" t="s">
        <v>36</v>
      </c>
      <c r="B46" s="32">
        <v>3938</v>
      </c>
      <c r="C46" s="4">
        <f>B46/B47</f>
        <v>0.66768396066463209</v>
      </c>
    </row>
    <row r="47" spans="1:3" ht="15.75" customHeight="1">
      <c r="A47" s="1" t="s">
        <v>6</v>
      </c>
      <c r="B47" s="2">
        <f t="shared" ref="B47:C47" si="6">SUM(B44:B46)</f>
        <v>5898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1954</v>
      </c>
      <c r="C50" s="4">
        <f>B50/B53</f>
        <v>0.33545064377682404</v>
      </c>
    </row>
    <row r="51" spans="1:3" ht="15.75" customHeight="1">
      <c r="A51" s="3" t="s">
        <v>39</v>
      </c>
      <c r="B51" s="30">
        <v>1781</v>
      </c>
      <c r="C51" s="4">
        <f>B51/B53</f>
        <v>0.30575107296137338</v>
      </c>
    </row>
    <row r="52" spans="1:3" ht="15.75" customHeight="1">
      <c r="A52" s="3" t="s">
        <v>40</v>
      </c>
      <c r="B52" s="30">
        <v>2090</v>
      </c>
      <c r="C52" s="4">
        <f>B52/B53</f>
        <v>0.35879828326180258</v>
      </c>
    </row>
    <row r="53" spans="1:3" ht="15.75" customHeight="1">
      <c r="A53" s="1" t="s">
        <v>6</v>
      </c>
      <c r="B53" s="2">
        <f t="shared" ref="B53:C53" si="7">SUM(B50:B52)</f>
        <v>5825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4260</v>
      </c>
      <c r="C56" s="4">
        <f>B56/B58</f>
        <v>0.74855034264628362</v>
      </c>
    </row>
    <row r="57" spans="1:3" ht="15.75" customHeight="1">
      <c r="A57" s="17" t="s">
        <v>43</v>
      </c>
      <c r="B57" s="32">
        <v>1431</v>
      </c>
      <c r="C57" s="4">
        <f>B57/B58</f>
        <v>0.25144965735371638</v>
      </c>
    </row>
    <row r="58" spans="1:3" ht="15.75" customHeight="1">
      <c r="A58" s="1" t="s">
        <v>6</v>
      </c>
      <c r="B58" s="2">
        <f t="shared" ref="B58:C58" si="8">SUM(B55:B57)</f>
        <v>5691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550</v>
      </c>
      <c r="C61" s="4">
        <f>B61/B65</f>
        <v>9.2530282637954236E-2</v>
      </c>
    </row>
    <row r="62" spans="1:3" ht="15.75" customHeight="1">
      <c r="A62" s="3" t="s">
        <v>46</v>
      </c>
      <c r="B62" s="30">
        <v>1521</v>
      </c>
      <c r="C62" s="4">
        <f>B62/B65</f>
        <v>0.25588829071332436</v>
      </c>
    </row>
    <row r="63" spans="1:3" ht="15.75" customHeight="1">
      <c r="A63" s="3" t="s">
        <v>47</v>
      </c>
      <c r="B63" s="30">
        <v>661</v>
      </c>
      <c r="C63" s="4">
        <f>B63/B65</f>
        <v>0.11120457604306865</v>
      </c>
    </row>
    <row r="64" spans="1:3" ht="15.75" customHeight="1">
      <c r="A64" s="3" t="s">
        <v>48</v>
      </c>
      <c r="B64" s="30">
        <v>3212</v>
      </c>
      <c r="C64" s="4">
        <f>B64/B65</f>
        <v>0.54037685060565277</v>
      </c>
    </row>
    <row r="65" spans="1:3" ht="15.75" customHeight="1">
      <c r="A65" s="1" t="s">
        <v>6</v>
      </c>
      <c r="B65" s="2">
        <f t="shared" ref="B65:C65" si="9">SUM(B61:B64)</f>
        <v>5944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665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770</v>
      </c>
      <c r="C68" s="4">
        <f>B68/B70</f>
        <v>0.12835472578763127</v>
      </c>
    </row>
    <row r="69" spans="1:3" ht="15.75" customHeight="1">
      <c r="A69" s="17" t="s">
        <v>59</v>
      </c>
      <c r="B69" s="32">
        <v>5229</v>
      </c>
      <c r="C69" s="4">
        <f>B69/B70</f>
        <v>0.8716452742123687</v>
      </c>
    </row>
    <row r="70" spans="1:3" ht="15.75" customHeight="1">
      <c r="A70" s="1" t="s">
        <v>6</v>
      </c>
      <c r="B70" s="2">
        <f t="shared" ref="B70:C70" si="10">SUM(B67:B69)</f>
        <v>5999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863</v>
      </c>
      <c r="B72" s="15" t="s">
        <v>1</v>
      </c>
      <c r="C72" s="19" t="s">
        <v>2</v>
      </c>
    </row>
    <row r="73" spans="1:3" ht="15.75" customHeight="1">
      <c r="A73" s="17" t="s">
        <v>64</v>
      </c>
      <c r="B73" s="32">
        <v>50</v>
      </c>
      <c r="C73" s="4">
        <f>B73/B75</f>
        <v>0.22831050228310501</v>
      </c>
    </row>
    <row r="74" spans="1:3" ht="15.75" customHeight="1">
      <c r="A74" s="17" t="s">
        <v>65</v>
      </c>
      <c r="B74" s="32">
        <v>169</v>
      </c>
      <c r="C74" s="4">
        <f>B74/B75</f>
        <v>0.77168949771689499</v>
      </c>
    </row>
    <row r="75" spans="1:3" ht="15.75" customHeight="1">
      <c r="A75" s="1" t="s">
        <v>6</v>
      </c>
      <c r="B75" s="2">
        <f t="shared" ref="B75:C75" si="11">SUM(B72:B74)</f>
        <v>219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843</v>
      </c>
      <c r="B77" s="15" t="s">
        <v>1</v>
      </c>
      <c r="C77" s="19" t="s">
        <v>2</v>
      </c>
    </row>
    <row r="78" spans="1:3" ht="15.75" customHeight="1">
      <c r="A78" s="17" t="s">
        <v>67</v>
      </c>
      <c r="B78" s="32">
        <v>2449</v>
      </c>
      <c r="C78" s="4">
        <f>B78/B80</f>
        <v>0.58019426676143093</v>
      </c>
    </row>
    <row r="79" spans="1:3" ht="15.75" customHeight="1">
      <c r="A79" s="17" t="s">
        <v>68</v>
      </c>
      <c r="B79" s="32">
        <v>1772</v>
      </c>
      <c r="C79" s="4">
        <f>B79/B80</f>
        <v>0.41980573323856907</v>
      </c>
    </row>
    <row r="80" spans="1:3" ht="15.75" customHeight="1">
      <c r="A80" s="34" t="s">
        <v>6</v>
      </c>
      <c r="B80" s="2">
        <f t="shared" ref="B80:C80" si="12">SUM(B77:B79)</f>
        <v>4221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1" t="s">
        <v>910</v>
      </c>
      <c r="B82" s="15" t="s">
        <v>1</v>
      </c>
      <c r="C82" s="19" t="s">
        <v>2</v>
      </c>
    </row>
    <row r="83" spans="1:3" ht="15.75" customHeight="1">
      <c r="A83" s="17" t="s">
        <v>911</v>
      </c>
      <c r="B83" s="32">
        <v>4442</v>
      </c>
      <c r="C83" s="4">
        <f>B83/B85</f>
        <v>0.72915298752462243</v>
      </c>
    </row>
    <row r="84" spans="1:3" ht="15.75" customHeight="1">
      <c r="A84" s="17" t="s">
        <v>912</v>
      </c>
      <c r="B84" s="32">
        <v>1650</v>
      </c>
      <c r="C84" s="4">
        <f>B84/B85</f>
        <v>0.27084701247537757</v>
      </c>
    </row>
    <row r="85" spans="1:3" ht="15.75" customHeight="1">
      <c r="A85" s="34" t="s">
        <v>6</v>
      </c>
      <c r="B85" s="2">
        <f t="shared" ref="B85:C85" si="13">SUM(B82:B84)</f>
        <v>6092</v>
      </c>
      <c r="C85" s="7">
        <f t="shared" si="13"/>
        <v>1</v>
      </c>
    </row>
    <row r="86" spans="1:3" ht="15.75" customHeight="1">
      <c r="A86" s="6"/>
      <c r="B86" s="6"/>
      <c r="C86" s="18"/>
    </row>
    <row r="87" spans="1:3" ht="15.75" customHeight="1">
      <c r="A87" s="1" t="s">
        <v>913</v>
      </c>
      <c r="B87" s="2" t="s">
        <v>1</v>
      </c>
      <c r="C87" s="7" t="s">
        <v>2</v>
      </c>
    </row>
    <row r="88" spans="1:3" ht="15.75" customHeight="1">
      <c r="A88" s="3" t="s">
        <v>914</v>
      </c>
      <c r="B88" s="30">
        <v>972</v>
      </c>
      <c r="C88" s="4">
        <f>B88/B91</f>
        <v>0.15978957751109649</v>
      </c>
    </row>
    <row r="89" spans="1:3" ht="15.75" customHeight="1">
      <c r="A89" s="3" t="s">
        <v>915</v>
      </c>
      <c r="B89" s="30">
        <v>3545</v>
      </c>
      <c r="C89" s="4">
        <f>B89/B91</f>
        <v>0.58277165872102576</v>
      </c>
    </row>
    <row r="90" spans="1:3" ht="15.75" customHeight="1">
      <c r="A90" s="3" t="s">
        <v>916</v>
      </c>
      <c r="B90" s="30">
        <v>1566</v>
      </c>
      <c r="C90" s="4">
        <f>B90/B91</f>
        <v>0.25743876376787767</v>
      </c>
    </row>
    <row r="91" spans="1:3" ht="15.75" customHeight="1">
      <c r="A91" s="1" t="s">
        <v>6</v>
      </c>
      <c r="B91" s="2">
        <f t="shared" ref="B91:C91" si="14">SUM(B88:B90)</f>
        <v>6083</v>
      </c>
      <c r="C91" s="7">
        <f t="shared" si="14"/>
        <v>0.99999999999999989</v>
      </c>
    </row>
    <row r="92" spans="1:3" ht="15.75" customHeight="1">
      <c r="A92" s="6"/>
      <c r="B92" s="6"/>
      <c r="C92" s="18"/>
    </row>
    <row r="93" spans="1:3" ht="15.75" customHeight="1">
      <c r="A93" s="1" t="s">
        <v>917</v>
      </c>
      <c r="B93" s="15" t="s">
        <v>1</v>
      </c>
      <c r="C93" s="19" t="s">
        <v>2</v>
      </c>
    </row>
    <row r="94" spans="1:3" ht="15.75" customHeight="1">
      <c r="A94" s="17" t="s">
        <v>918</v>
      </c>
      <c r="B94" s="32">
        <v>577</v>
      </c>
      <c r="C94" s="4">
        <f>B94/B96</f>
        <v>0.37960526315789472</v>
      </c>
    </row>
    <row r="95" spans="1:3" ht="15.75" customHeight="1">
      <c r="A95" s="17" t="s">
        <v>919</v>
      </c>
      <c r="B95" s="32">
        <v>943</v>
      </c>
      <c r="C95" s="4">
        <f>B95/B96</f>
        <v>0.62039473684210522</v>
      </c>
    </row>
    <row r="96" spans="1:3" ht="15.75" customHeight="1">
      <c r="A96" s="34" t="s">
        <v>6</v>
      </c>
      <c r="B96" s="2">
        <f t="shared" ref="B96:C96" si="15">SUM(B93:B95)</f>
        <v>1520</v>
      </c>
      <c r="C96" s="7">
        <f t="shared" si="15"/>
        <v>1</v>
      </c>
    </row>
    <row r="97" spans="1:3" ht="15.75" customHeight="1">
      <c r="A97" s="6"/>
      <c r="B97" s="6"/>
      <c r="C97" s="18"/>
    </row>
    <row r="98" spans="1:3" ht="15.75" customHeight="1">
      <c r="A98" s="1" t="s">
        <v>920</v>
      </c>
      <c r="B98" s="15" t="s">
        <v>1</v>
      </c>
      <c r="C98" s="19" t="s">
        <v>2</v>
      </c>
    </row>
    <row r="99" spans="1:3" ht="15.75" customHeight="1">
      <c r="A99" s="17" t="s">
        <v>921</v>
      </c>
      <c r="B99" s="32">
        <v>3137</v>
      </c>
      <c r="C99" s="4">
        <f>B99/B101</f>
        <v>0.55463224893917962</v>
      </c>
    </row>
    <row r="100" spans="1:3" ht="15.75" customHeight="1">
      <c r="A100" s="17" t="s">
        <v>922</v>
      </c>
      <c r="B100" s="32">
        <v>2519</v>
      </c>
      <c r="C100" s="4">
        <f>B100/B101</f>
        <v>0.44536775106082038</v>
      </c>
    </row>
    <row r="101" spans="1:3" ht="15.75" customHeight="1">
      <c r="A101" s="34" t="s">
        <v>6</v>
      </c>
      <c r="B101" s="2">
        <f t="shared" ref="B101:C101" si="16">SUM(B98:B100)</f>
        <v>5656</v>
      </c>
      <c r="C101" s="7">
        <f t="shared" si="16"/>
        <v>1</v>
      </c>
    </row>
    <row r="102" spans="1:3" ht="15.75" customHeight="1">
      <c r="A102" s="6"/>
      <c r="B102" s="6"/>
      <c r="C102" s="18"/>
    </row>
    <row r="103" spans="1:3" ht="15.75" customHeight="1">
      <c r="A103" s="1" t="s">
        <v>923</v>
      </c>
      <c r="B103" s="15" t="s">
        <v>1</v>
      </c>
      <c r="C103" s="19" t="s">
        <v>2</v>
      </c>
    </row>
    <row r="104" spans="1:3" ht="15.75" customHeight="1">
      <c r="A104" s="17" t="s">
        <v>924</v>
      </c>
      <c r="B104" s="32">
        <v>1309</v>
      </c>
      <c r="C104" s="4">
        <f>B104/B106</f>
        <v>0.23404255319148937</v>
      </c>
    </row>
    <row r="105" spans="1:3" ht="15.75" customHeight="1">
      <c r="A105" s="17" t="s">
        <v>925</v>
      </c>
      <c r="B105" s="32">
        <v>4284</v>
      </c>
      <c r="C105" s="4">
        <f>B105/B106</f>
        <v>0.76595744680851063</v>
      </c>
    </row>
    <row r="106" spans="1:3" ht="15.75" customHeight="1">
      <c r="A106" s="34" t="s">
        <v>6</v>
      </c>
      <c r="B106" s="2">
        <f t="shared" ref="B106:C106" si="17">SUM(B103:B105)</f>
        <v>5593</v>
      </c>
      <c r="C106" s="7">
        <f t="shared" si="17"/>
        <v>1</v>
      </c>
    </row>
    <row r="107" spans="1:3" ht="15.75" customHeight="1">
      <c r="A107" s="6"/>
      <c r="B107" s="6"/>
      <c r="C107" s="18"/>
    </row>
    <row r="108" spans="1:3" ht="15.75" customHeight="1">
      <c r="A108" s="21"/>
      <c r="B108" s="24"/>
      <c r="C108" s="22"/>
    </row>
    <row r="109" spans="1:3" ht="15.75" customHeight="1">
      <c r="A109" s="23"/>
      <c r="B109" s="24"/>
      <c r="C109" s="14"/>
    </row>
    <row r="110" spans="1:3" ht="15.75" customHeight="1">
      <c r="A110" s="23"/>
      <c r="B110" s="24"/>
      <c r="C110" s="14"/>
    </row>
    <row r="111" spans="1:3" ht="15.75" customHeight="1">
      <c r="A111" s="21"/>
      <c r="B111" s="13"/>
      <c r="C111" s="22"/>
    </row>
    <row r="112" spans="1:3" ht="15.75" customHeight="1">
      <c r="A112" s="6"/>
      <c r="B112" s="6"/>
      <c r="C112" s="18"/>
    </row>
    <row r="113" spans="1:3" ht="15.75" customHeight="1">
      <c r="A113" s="21"/>
      <c r="B113" s="24"/>
      <c r="C113" s="22"/>
    </row>
    <row r="114" spans="1:3" ht="15.75" customHeight="1">
      <c r="A114" s="23"/>
      <c r="B114" s="24"/>
      <c r="C114" s="14"/>
    </row>
    <row r="115" spans="1:3" ht="15.75" customHeight="1">
      <c r="A115" s="23"/>
      <c r="B115" s="24"/>
      <c r="C115" s="14"/>
    </row>
    <row r="116" spans="1:3" ht="15.75" customHeight="1">
      <c r="A116" s="21"/>
      <c r="B116" s="13"/>
      <c r="C116" s="22"/>
    </row>
    <row r="117" spans="1:3" ht="15.75" customHeight="1">
      <c r="C117" s="29"/>
    </row>
    <row r="118" spans="1:3" ht="15.75" customHeight="1">
      <c r="C118" s="29"/>
    </row>
    <row r="119" spans="1:3" ht="15.75" customHeight="1">
      <c r="C119" s="29"/>
    </row>
    <row r="120" spans="1:3" ht="15.75" customHeight="1">
      <c r="C120" s="29"/>
    </row>
    <row r="121" spans="1:3" ht="15.75" customHeight="1">
      <c r="C121" s="29"/>
    </row>
    <row r="122" spans="1:3" ht="15.75" customHeight="1">
      <c r="C122" s="29"/>
    </row>
    <row r="123" spans="1:3" ht="15.75" customHeight="1">
      <c r="C123" s="29"/>
    </row>
    <row r="124" spans="1:3" ht="15.75" customHeight="1">
      <c r="C124" s="29"/>
    </row>
    <row r="125" spans="1:3" ht="15.75" customHeight="1">
      <c r="C125" s="29"/>
    </row>
    <row r="126" spans="1:3" ht="15.75" customHeight="1">
      <c r="C126" s="29"/>
    </row>
    <row r="127" spans="1:3" ht="15.75" customHeight="1">
      <c r="C127" s="29"/>
    </row>
    <row r="128" spans="1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381</v>
      </c>
      <c r="C2" s="4">
        <f>B2/B5</f>
        <v>6.6168808614102112E-2</v>
      </c>
    </row>
    <row r="3" spans="1:3" ht="15.75" customHeight="1">
      <c r="A3" s="3" t="s">
        <v>4</v>
      </c>
      <c r="B3" s="30">
        <v>192</v>
      </c>
      <c r="C3" s="4">
        <f>B3/B5</f>
        <v>3.3344911427579019E-2</v>
      </c>
    </row>
    <row r="4" spans="1:3" ht="15.75" customHeight="1">
      <c r="A4" s="3" t="s">
        <v>5</v>
      </c>
      <c r="B4" s="30">
        <v>5185</v>
      </c>
      <c r="C4" s="4">
        <f>B4/B5</f>
        <v>0.90048627995831887</v>
      </c>
    </row>
    <row r="5" spans="1:3" ht="15.75" customHeight="1">
      <c r="A5" s="1" t="s">
        <v>6</v>
      </c>
      <c r="B5" s="2">
        <f t="shared" ref="B5:C5" si="0">SUM(B2:B4)</f>
        <v>5758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2228</v>
      </c>
      <c r="C8" s="4">
        <f>B8/B15</f>
        <v>0.41167775314116778</v>
      </c>
    </row>
    <row r="9" spans="1:3" ht="15.75" customHeight="1">
      <c r="A9" s="8" t="s">
        <v>9</v>
      </c>
      <c r="B9" s="30">
        <v>143</v>
      </c>
      <c r="C9" s="4">
        <f>B9/B15</f>
        <v>2.6422764227642278E-2</v>
      </c>
    </row>
    <row r="10" spans="1:3" ht="15.75" customHeight="1">
      <c r="A10" s="8" t="s">
        <v>10</v>
      </c>
      <c r="B10" s="30">
        <v>151</v>
      </c>
      <c r="C10" s="4">
        <f>B10/B15</f>
        <v>2.7900960827790096E-2</v>
      </c>
    </row>
    <row r="11" spans="1:3" ht="15.75" customHeight="1">
      <c r="A11" s="8" t="s">
        <v>11</v>
      </c>
      <c r="B11" s="30">
        <v>492</v>
      </c>
      <c r="C11" s="4">
        <f>B11/B15</f>
        <v>9.0909090909090912E-2</v>
      </c>
    </row>
    <row r="12" spans="1:3" ht="15.75" customHeight="1">
      <c r="A12" s="9" t="s">
        <v>12</v>
      </c>
      <c r="B12" s="30">
        <v>157</v>
      </c>
      <c r="C12" s="4">
        <f>B12/B15</f>
        <v>2.9009608277900962E-2</v>
      </c>
    </row>
    <row r="13" spans="1:3" ht="15.75" customHeight="1">
      <c r="A13" s="3" t="s">
        <v>13</v>
      </c>
      <c r="B13" s="30">
        <v>260</v>
      </c>
      <c r="C13" s="4">
        <f>B13/B15</f>
        <v>4.804138950480414E-2</v>
      </c>
    </row>
    <row r="14" spans="1:3" ht="15.75" customHeight="1">
      <c r="A14" s="3" t="s">
        <v>14</v>
      </c>
      <c r="B14" s="30">
        <v>1981</v>
      </c>
      <c r="C14" s="4">
        <f>B14/B15</f>
        <v>0.36603843311160383</v>
      </c>
    </row>
    <row r="15" spans="1:3" ht="15.75" customHeight="1">
      <c r="A15" s="1" t="s">
        <v>6</v>
      </c>
      <c r="B15" s="2">
        <f t="shared" ref="B15:C15" si="1">SUM(B8:B14)</f>
        <v>5412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122</v>
      </c>
      <c r="C18" s="4">
        <f>B18/B25</f>
        <v>2.1997836278398845E-2</v>
      </c>
    </row>
    <row r="19" spans="1:3" ht="15.75" customHeight="1">
      <c r="A19" s="3" t="s">
        <v>17</v>
      </c>
      <c r="B19" s="30">
        <v>78</v>
      </c>
      <c r="C19" s="4">
        <f>B19/B25</f>
        <v>1.4064190407500902E-2</v>
      </c>
    </row>
    <row r="20" spans="1:3" ht="15.75" customHeight="1">
      <c r="A20" s="3" t="s">
        <v>18</v>
      </c>
      <c r="B20" s="30">
        <v>1208</v>
      </c>
      <c r="C20" s="4">
        <f>B20/B25</f>
        <v>0.21781464118283447</v>
      </c>
    </row>
    <row r="21" spans="1:3" ht="15.75" customHeight="1">
      <c r="A21" s="3" t="s">
        <v>19</v>
      </c>
      <c r="B21" s="30">
        <v>1383</v>
      </c>
      <c r="C21" s="4">
        <f>B21/B25</f>
        <v>0.24936891453299675</v>
      </c>
    </row>
    <row r="22" spans="1:3" ht="15.75" customHeight="1">
      <c r="A22" s="3" t="s">
        <v>20</v>
      </c>
      <c r="B22" s="30">
        <v>2389</v>
      </c>
      <c r="C22" s="4">
        <f>B22/B25</f>
        <v>0.43076090876307249</v>
      </c>
    </row>
    <row r="23" spans="1:3" ht="15.75" customHeight="1">
      <c r="A23" s="3" t="s">
        <v>21</v>
      </c>
      <c r="B23" s="30">
        <v>39</v>
      </c>
      <c r="C23" s="4">
        <f>B23/B25</f>
        <v>7.0320952037504509E-3</v>
      </c>
    </row>
    <row r="24" spans="1:3" ht="15.75" customHeight="1">
      <c r="A24" s="10" t="s">
        <v>22</v>
      </c>
      <c r="B24" s="31">
        <v>327</v>
      </c>
      <c r="C24" s="11">
        <f>B24/B25</f>
        <v>5.8961413631446087E-2</v>
      </c>
    </row>
    <row r="25" spans="1:3" ht="15.75" customHeight="1">
      <c r="A25" s="1" t="s">
        <v>6</v>
      </c>
      <c r="B25" s="2">
        <f t="shared" ref="B25:C25" si="2">SUM(B18:B24)</f>
        <v>5546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1108</v>
      </c>
      <c r="C28" s="4">
        <f>B28/B31</f>
        <v>0.20507125670923562</v>
      </c>
    </row>
    <row r="29" spans="1:3" ht="15.75" customHeight="1">
      <c r="A29" s="3" t="s">
        <v>25</v>
      </c>
      <c r="B29" s="30">
        <v>2174</v>
      </c>
      <c r="C29" s="4">
        <f>B29/B31</f>
        <v>0.40236905422913194</v>
      </c>
    </row>
    <row r="30" spans="1:3" ht="15.75" customHeight="1">
      <c r="A30" s="3" t="s">
        <v>26</v>
      </c>
      <c r="B30" s="30">
        <v>2121</v>
      </c>
      <c r="C30" s="4">
        <f>B30/B31</f>
        <v>0.39255968906163241</v>
      </c>
    </row>
    <row r="31" spans="1:3" ht="15.75" customHeight="1">
      <c r="A31" s="1" t="s">
        <v>6</v>
      </c>
      <c r="B31" s="2">
        <f t="shared" ref="B31:C31" si="3">SUM(B28:B30)</f>
        <v>5403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3510</v>
      </c>
      <c r="C34" s="4">
        <f>B34/B37</f>
        <v>0.69203470031545744</v>
      </c>
    </row>
    <row r="35" spans="1:3" ht="15.75" customHeight="1">
      <c r="A35" s="3" t="s">
        <v>29</v>
      </c>
      <c r="B35" s="30">
        <v>998</v>
      </c>
      <c r="C35" s="4">
        <f>B35/B37</f>
        <v>0.19676656151419558</v>
      </c>
    </row>
    <row r="36" spans="1:3" ht="15.75" customHeight="1">
      <c r="A36" s="3" t="s">
        <v>30</v>
      </c>
      <c r="B36" s="30">
        <v>564</v>
      </c>
      <c r="C36" s="4">
        <f>B36/B37</f>
        <v>0.11119873817034701</v>
      </c>
    </row>
    <row r="37" spans="1:3" ht="15.75" customHeight="1">
      <c r="A37" s="1" t="s">
        <v>6</v>
      </c>
      <c r="B37" s="2">
        <f t="shared" ref="B37:C37" si="4">SUM(B34:B36)</f>
        <v>5072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3823</v>
      </c>
      <c r="C40" s="4">
        <f>B40/B42</f>
        <v>0.732094982765224</v>
      </c>
    </row>
    <row r="41" spans="1:3" ht="15.75" customHeight="1">
      <c r="A41" s="17" t="s">
        <v>33</v>
      </c>
      <c r="B41" s="32">
        <v>1399</v>
      </c>
      <c r="C41" s="4">
        <f>B41/B42</f>
        <v>0.26790501723477594</v>
      </c>
    </row>
    <row r="42" spans="1:3" ht="15.75" customHeight="1">
      <c r="A42" s="1" t="s">
        <v>6</v>
      </c>
      <c r="B42" s="2">
        <f t="shared" ref="B42:C42" si="5">SUM(B39:B41)</f>
        <v>5222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1835</v>
      </c>
      <c r="C45" s="4">
        <f>B45/B47</f>
        <v>0.35994507650058849</v>
      </c>
    </row>
    <row r="46" spans="1:3" ht="15.75" customHeight="1">
      <c r="A46" s="17" t="s">
        <v>36</v>
      </c>
      <c r="B46" s="32">
        <v>3263</v>
      </c>
      <c r="C46" s="4">
        <f>B46/B47</f>
        <v>0.64005492349941151</v>
      </c>
    </row>
    <row r="47" spans="1:3" ht="15.75" customHeight="1">
      <c r="A47" s="1" t="s">
        <v>6</v>
      </c>
      <c r="B47" s="2">
        <f t="shared" ref="B47:C47" si="6">SUM(B44:B46)</f>
        <v>5098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2063</v>
      </c>
      <c r="C50" s="4">
        <f>B50/B53</f>
        <v>0.40875767782841294</v>
      </c>
    </row>
    <row r="51" spans="1:3" ht="15.75" customHeight="1">
      <c r="A51" s="3" t="s">
        <v>39</v>
      </c>
      <c r="B51" s="30">
        <v>1693</v>
      </c>
      <c r="C51" s="4">
        <f>B51/B53</f>
        <v>0.33544680007925498</v>
      </c>
    </row>
    <row r="52" spans="1:3" ht="15.75" customHeight="1">
      <c r="A52" s="3" t="s">
        <v>40</v>
      </c>
      <c r="B52" s="30">
        <v>1291</v>
      </c>
      <c r="C52" s="4">
        <f>B52/B53</f>
        <v>0.25579552209233208</v>
      </c>
    </row>
    <row r="53" spans="1:3" ht="15.75" customHeight="1">
      <c r="A53" s="1" t="s">
        <v>6</v>
      </c>
      <c r="B53" s="2">
        <f t="shared" ref="B53:C53" si="7">SUM(B50:B52)</f>
        <v>5047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3410</v>
      </c>
      <c r="C56" s="4">
        <f>B56/B58</f>
        <v>0.70571192052980136</v>
      </c>
    </row>
    <row r="57" spans="1:3" ht="15.75" customHeight="1">
      <c r="A57" s="17" t="s">
        <v>43</v>
      </c>
      <c r="B57" s="32">
        <v>1422</v>
      </c>
      <c r="C57" s="4">
        <f>B57/B58</f>
        <v>0.29428807947019869</v>
      </c>
    </row>
    <row r="58" spans="1:3" ht="15.75" customHeight="1">
      <c r="A58" s="1" t="s">
        <v>6</v>
      </c>
      <c r="B58" s="2">
        <f t="shared" ref="B58:C58" si="8">SUM(B55:B57)</f>
        <v>4832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536</v>
      </c>
      <c r="C61" s="4">
        <f>B61/B65</f>
        <v>0.10823909531502424</v>
      </c>
    </row>
    <row r="62" spans="1:3" ht="15.75" customHeight="1">
      <c r="A62" s="3" t="s">
        <v>46</v>
      </c>
      <c r="B62" s="30">
        <v>1178</v>
      </c>
      <c r="C62" s="4">
        <f>B62/B65</f>
        <v>0.23788368336025847</v>
      </c>
    </row>
    <row r="63" spans="1:3" ht="15.75" customHeight="1">
      <c r="A63" s="3" t="s">
        <v>47</v>
      </c>
      <c r="B63" s="30">
        <v>748</v>
      </c>
      <c r="C63" s="4">
        <f>B63/B65</f>
        <v>0.15105008077544427</v>
      </c>
    </row>
    <row r="64" spans="1:3" ht="15.75" customHeight="1">
      <c r="A64" s="3" t="s">
        <v>48</v>
      </c>
      <c r="B64" s="30">
        <v>2490</v>
      </c>
      <c r="C64" s="4">
        <f>B64/B65</f>
        <v>0.50282714054927302</v>
      </c>
    </row>
    <row r="65" spans="1:3" ht="15.75" customHeight="1">
      <c r="A65" s="1" t="s">
        <v>6</v>
      </c>
      <c r="B65" s="2">
        <f t="shared" ref="B65:C65" si="9">SUM(B61:B64)</f>
        <v>4952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665</v>
      </c>
      <c r="B67" s="15" t="s">
        <v>1</v>
      </c>
      <c r="C67" s="19" t="s">
        <v>2</v>
      </c>
    </row>
    <row r="68" spans="1:3" ht="15.75" customHeight="1">
      <c r="A68" s="17" t="s">
        <v>58</v>
      </c>
      <c r="B68" s="32">
        <v>650</v>
      </c>
      <c r="C68" s="4">
        <f>B68/B70</f>
        <v>0.11794592632915986</v>
      </c>
    </row>
    <row r="69" spans="1:3" ht="15.75" customHeight="1">
      <c r="A69" s="17" t="s">
        <v>59</v>
      </c>
      <c r="B69" s="32">
        <v>4861</v>
      </c>
      <c r="C69" s="4">
        <f>B69/B70</f>
        <v>0.8820540736708401</v>
      </c>
    </row>
    <row r="70" spans="1:3" ht="15.75" customHeight="1">
      <c r="A70" s="1" t="s">
        <v>6</v>
      </c>
      <c r="B70" s="2">
        <f t="shared" ref="B70:C70" si="10">SUM(B67:B69)</f>
        <v>5511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841</v>
      </c>
      <c r="B72" s="15" t="s">
        <v>1</v>
      </c>
      <c r="C72" s="19" t="s">
        <v>2</v>
      </c>
    </row>
    <row r="73" spans="1:3" ht="15.75" customHeight="1">
      <c r="A73" s="17" t="s">
        <v>149</v>
      </c>
      <c r="B73" s="32">
        <v>1518</v>
      </c>
      <c r="C73" s="4">
        <f>B73/B75</f>
        <v>0.3637670740474479</v>
      </c>
    </row>
    <row r="74" spans="1:3" ht="15.75" customHeight="1">
      <c r="A74" s="17" t="s">
        <v>150</v>
      </c>
      <c r="B74" s="32">
        <v>2655</v>
      </c>
      <c r="C74" s="4">
        <f>B74/B75</f>
        <v>0.6362329259525521</v>
      </c>
    </row>
    <row r="75" spans="1:3" ht="15.75" customHeight="1">
      <c r="A75" s="34" t="s">
        <v>6</v>
      </c>
      <c r="B75" s="2">
        <f t="shared" ref="B75:C75" si="11">SUM(B72:B74)</f>
        <v>4173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71" t="s">
        <v>926</v>
      </c>
      <c r="B77" s="72" t="s">
        <v>1</v>
      </c>
      <c r="C77" s="73" t="s">
        <v>2</v>
      </c>
    </row>
    <row r="78" spans="1:3" ht="15.75" customHeight="1">
      <c r="A78" s="8" t="s">
        <v>927</v>
      </c>
      <c r="B78" s="30">
        <v>89</v>
      </c>
      <c r="C78" s="4">
        <f>B78/B82</f>
        <v>7.0411392405063292E-2</v>
      </c>
    </row>
    <row r="79" spans="1:3" ht="15.75" customHeight="1">
      <c r="A79" s="8" t="s">
        <v>928</v>
      </c>
      <c r="B79" s="30">
        <v>213</v>
      </c>
      <c r="C79" s="4">
        <f>B79/B82</f>
        <v>0.16851265822784811</v>
      </c>
    </row>
    <row r="80" spans="1:3" ht="15.75" customHeight="1">
      <c r="A80" s="8" t="s">
        <v>929</v>
      </c>
      <c r="B80" s="30">
        <v>588</v>
      </c>
      <c r="C80" s="4">
        <f>B80/B82</f>
        <v>0.4651898734177215</v>
      </c>
    </row>
    <row r="81" spans="1:3" ht="15.75" customHeight="1">
      <c r="A81" s="8" t="s">
        <v>930</v>
      </c>
      <c r="B81" s="30">
        <v>374</v>
      </c>
      <c r="C81" s="4">
        <f>B81/B82</f>
        <v>0.29588607594936711</v>
      </c>
    </row>
    <row r="82" spans="1:3" ht="15.75" customHeight="1">
      <c r="A82" s="34" t="s">
        <v>6</v>
      </c>
      <c r="B82" s="2">
        <f t="shared" ref="B82:C82" si="12">SUM(B78:B81)</f>
        <v>1264</v>
      </c>
      <c r="C82" s="7">
        <f t="shared" si="12"/>
        <v>1</v>
      </c>
    </row>
    <row r="83" spans="1:3" ht="15.75" customHeight="1">
      <c r="A83" s="6"/>
      <c r="B83" s="6"/>
      <c r="C83" s="18"/>
    </row>
    <row r="84" spans="1:3" ht="15.75" customHeight="1">
      <c r="A84" s="1" t="s">
        <v>931</v>
      </c>
      <c r="B84" s="15" t="s">
        <v>1</v>
      </c>
      <c r="C84" s="19" t="s">
        <v>2</v>
      </c>
    </row>
    <row r="85" spans="1:3" ht="15.75" customHeight="1">
      <c r="A85" s="17" t="s">
        <v>932</v>
      </c>
      <c r="B85" s="32">
        <v>987</v>
      </c>
      <c r="C85" s="4">
        <f>B85/B87</f>
        <v>0.56399999999999995</v>
      </c>
    </row>
    <row r="86" spans="1:3" ht="15.75" customHeight="1">
      <c r="A86" s="17" t="s">
        <v>933</v>
      </c>
      <c r="B86" s="32">
        <v>763</v>
      </c>
      <c r="C86" s="4">
        <f>B86/B87</f>
        <v>0.436</v>
      </c>
    </row>
    <row r="87" spans="1:3" ht="15.75" customHeight="1">
      <c r="A87" s="34" t="s">
        <v>6</v>
      </c>
      <c r="B87" s="2">
        <f t="shared" ref="B87:C87" si="13">SUM(B84:B86)</f>
        <v>1750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1" t="s">
        <v>934</v>
      </c>
      <c r="B89" s="15" t="s">
        <v>1</v>
      </c>
      <c r="C89" s="19" t="s">
        <v>2</v>
      </c>
    </row>
    <row r="90" spans="1:3" ht="15.75" customHeight="1">
      <c r="A90" s="17" t="s">
        <v>935</v>
      </c>
      <c r="B90" s="32">
        <v>1555</v>
      </c>
      <c r="C90" s="4">
        <f>B90/B92</f>
        <v>0.33433670178456248</v>
      </c>
    </row>
    <row r="91" spans="1:3" ht="15.75" customHeight="1">
      <c r="A91" s="17" t="s">
        <v>936</v>
      </c>
      <c r="B91" s="32">
        <v>3096</v>
      </c>
      <c r="C91" s="4">
        <f>B91/B92</f>
        <v>0.66566329821543757</v>
      </c>
    </row>
    <row r="92" spans="1:3" ht="15.75" customHeight="1">
      <c r="A92" s="34" t="s">
        <v>6</v>
      </c>
      <c r="B92" s="2">
        <f t="shared" ref="B92:C92" si="14">SUM(B89:B91)</f>
        <v>4651</v>
      </c>
      <c r="C92" s="7">
        <f t="shared" si="14"/>
        <v>1</v>
      </c>
    </row>
    <row r="93" spans="1:3" ht="15.75" customHeight="1">
      <c r="A93" s="6"/>
      <c r="B93" s="6"/>
      <c r="C93" s="18"/>
    </row>
    <row r="94" spans="1:3" ht="15.75" customHeight="1">
      <c r="A94" s="1" t="s">
        <v>937</v>
      </c>
      <c r="B94" s="15" t="s">
        <v>1</v>
      </c>
      <c r="C94" s="19" t="s">
        <v>2</v>
      </c>
    </row>
    <row r="95" spans="1:3" ht="15.75" customHeight="1">
      <c r="A95" s="17" t="s">
        <v>938</v>
      </c>
      <c r="B95" s="32">
        <v>3349</v>
      </c>
      <c r="C95" s="4">
        <f>B95/B97</f>
        <v>0.69251447477253925</v>
      </c>
    </row>
    <row r="96" spans="1:3" ht="15.75" customHeight="1">
      <c r="A96" s="17" t="s">
        <v>939</v>
      </c>
      <c r="B96" s="32">
        <v>1487</v>
      </c>
      <c r="C96" s="4">
        <f>B96/B97</f>
        <v>0.3074855252274607</v>
      </c>
    </row>
    <row r="97" spans="1:3" ht="15.75" customHeight="1">
      <c r="A97" s="34" t="s">
        <v>6</v>
      </c>
      <c r="B97" s="2">
        <f t="shared" ref="B97:C97" si="15">SUM(B94:B96)</f>
        <v>4836</v>
      </c>
      <c r="C97" s="7">
        <f t="shared" si="15"/>
        <v>1</v>
      </c>
    </row>
    <row r="98" spans="1:3" ht="15.75" customHeight="1">
      <c r="A98" s="6"/>
      <c r="B98" s="6"/>
      <c r="C98" s="18"/>
    </row>
    <row r="99" spans="1:3" ht="15.75" customHeight="1">
      <c r="A99" s="21"/>
      <c r="B99" s="24"/>
      <c r="C99" s="22"/>
    </row>
    <row r="100" spans="1:3" ht="15.75" customHeight="1">
      <c r="A100" s="23"/>
      <c r="B100" s="24"/>
      <c r="C100" s="14"/>
    </row>
    <row r="101" spans="1:3" ht="15.75" customHeight="1">
      <c r="A101" s="23"/>
      <c r="B101" s="24"/>
      <c r="C101" s="14"/>
    </row>
    <row r="102" spans="1:3" ht="15.75" customHeight="1">
      <c r="A102" s="21"/>
      <c r="B102" s="13"/>
      <c r="C102" s="22"/>
    </row>
    <row r="103" spans="1:3" ht="15.75" customHeight="1">
      <c r="A103" s="6"/>
      <c r="B103" s="6"/>
      <c r="C103" s="18"/>
    </row>
    <row r="104" spans="1:3" ht="15.75" customHeight="1">
      <c r="A104" s="21"/>
      <c r="B104" s="24"/>
      <c r="C104" s="22"/>
    </row>
    <row r="105" spans="1:3" ht="15.75" customHeight="1">
      <c r="A105" s="23"/>
      <c r="B105" s="24"/>
      <c r="C105" s="14"/>
    </row>
    <row r="106" spans="1:3" ht="15.75" customHeight="1">
      <c r="A106" s="23"/>
      <c r="B106" s="24"/>
      <c r="C106" s="14"/>
    </row>
    <row r="107" spans="1:3" ht="15.75" customHeight="1">
      <c r="A107" s="21"/>
      <c r="B107" s="13"/>
      <c r="C107" s="22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1164</v>
      </c>
      <c r="C2" s="4">
        <f>B2/B5</f>
        <v>9.2704683020070081E-2</v>
      </c>
    </row>
    <row r="3" spans="1:3" ht="15.75" customHeight="1">
      <c r="A3" s="3" t="s">
        <v>4</v>
      </c>
      <c r="B3" s="30">
        <v>509</v>
      </c>
      <c r="C3" s="4">
        <f>B3/B5</f>
        <v>4.0538388021662951E-2</v>
      </c>
    </row>
    <row r="4" spans="1:3" ht="15.75" customHeight="1">
      <c r="A4" s="3" t="s">
        <v>5</v>
      </c>
      <c r="B4" s="69">
        <v>10883</v>
      </c>
      <c r="C4" s="4">
        <f>B4/B5</f>
        <v>0.86675692895826695</v>
      </c>
    </row>
    <row r="5" spans="1:3" ht="15.75" customHeight="1">
      <c r="A5" s="1" t="s">
        <v>6</v>
      </c>
      <c r="B5" s="2">
        <f t="shared" ref="B5:C5" si="0">SUM(B2:B4)</f>
        <v>12556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6562</v>
      </c>
      <c r="C8" s="4">
        <f>B8/B15</f>
        <v>0.52424702404729573</v>
      </c>
    </row>
    <row r="9" spans="1:3" ht="15.75" customHeight="1">
      <c r="A9" s="8" t="s">
        <v>9</v>
      </c>
      <c r="B9" s="30">
        <v>240</v>
      </c>
      <c r="C9" s="4">
        <f>B9/B15</f>
        <v>1.9173923464088839E-2</v>
      </c>
    </row>
    <row r="10" spans="1:3" ht="15.75" customHeight="1">
      <c r="A10" s="8" t="s">
        <v>10</v>
      </c>
      <c r="B10" s="30">
        <v>117</v>
      </c>
      <c r="C10" s="4">
        <f>B10/B15</f>
        <v>9.3472876887433099E-3</v>
      </c>
    </row>
    <row r="11" spans="1:3" ht="15.75" customHeight="1">
      <c r="A11" s="8" t="s">
        <v>11</v>
      </c>
      <c r="B11" s="30">
        <v>634</v>
      </c>
      <c r="C11" s="4">
        <f>B11/B15</f>
        <v>5.0651114484301353E-2</v>
      </c>
    </row>
    <row r="12" spans="1:3" ht="15.75" customHeight="1">
      <c r="A12" s="9" t="s">
        <v>12</v>
      </c>
      <c r="B12" s="30">
        <v>171</v>
      </c>
      <c r="C12" s="4">
        <f>B12/B15</f>
        <v>1.3661420468163299E-2</v>
      </c>
    </row>
    <row r="13" spans="1:3" ht="15.75" customHeight="1">
      <c r="A13" s="3" t="s">
        <v>13</v>
      </c>
      <c r="B13" s="30">
        <v>476</v>
      </c>
      <c r="C13" s="4">
        <f>B13/B15</f>
        <v>3.8028281537109528E-2</v>
      </c>
    </row>
    <row r="14" spans="1:3" ht="15.75" customHeight="1">
      <c r="A14" s="3" t="s">
        <v>14</v>
      </c>
      <c r="B14" s="30">
        <v>4317</v>
      </c>
      <c r="C14" s="4">
        <f>B14/B15</f>
        <v>0.34489094831029798</v>
      </c>
    </row>
    <row r="15" spans="1:3" ht="15.75" customHeight="1">
      <c r="A15" s="1" t="s">
        <v>6</v>
      </c>
      <c r="B15" s="2">
        <f t="shared" ref="B15:C15" si="1">SUM(B8:B14)</f>
        <v>12517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233</v>
      </c>
      <c r="C18" s="4">
        <f>B18/B25</f>
        <v>1.8628078030060762E-2</v>
      </c>
    </row>
    <row r="19" spans="1:3" ht="15.75" customHeight="1">
      <c r="A19" s="3" t="s">
        <v>17</v>
      </c>
      <c r="B19" s="30">
        <v>235</v>
      </c>
      <c r="C19" s="4">
        <f>B19/B25</f>
        <v>1.8787975695554845E-2</v>
      </c>
    </row>
    <row r="20" spans="1:3" ht="15.75" customHeight="1">
      <c r="A20" s="3" t="s">
        <v>18</v>
      </c>
      <c r="B20" s="30">
        <v>4306</v>
      </c>
      <c r="C20" s="4">
        <f>B20/B25</f>
        <v>0.34425967380876238</v>
      </c>
    </row>
    <row r="21" spans="1:3" ht="15.75" customHeight="1">
      <c r="A21" s="3" t="s">
        <v>19</v>
      </c>
      <c r="B21" s="30">
        <v>3254</v>
      </c>
      <c r="C21" s="4">
        <f>B21/B25</f>
        <v>0.26015350175887431</v>
      </c>
    </row>
    <row r="22" spans="1:3" ht="15.75" customHeight="1">
      <c r="A22" s="3" t="s">
        <v>20</v>
      </c>
      <c r="B22" s="30">
        <v>4126</v>
      </c>
      <c r="C22" s="4">
        <f>B22/B25</f>
        <v>0.32986888391429486</v>
      </c>
    </row>
    <row r="23" spans="1:3" ht="15.75" customHeight="1">
      <c r="A23" s="3" t="s">
        <v>21</v>
      </c>
      <c r="B23" s="30">
        <v>104</v>
      </c>
      <c r="C23" s="4">
        <f>B23/B25</f>
        <v>8.3146786056923563E-3</v>
      </c>
    </row>
    <row r="24" spans="1:3" ht="15.75" customHeight="1">
      <c r="A24" s="10" t="s">
        <v>22</v>
      </c>
      <c r="B24" s="31">
        <v>250</v>
      </c>
      <c r="C24" s="11">
        <f>B24/B25</f>
        <v>1.9987208186760475E-2</v>
      </c>
    </row>
    <row r="25" spans="1:3" ht="15.75" customHeight="1">
      <c r="A25" s="1" t="s">
        <v>6</v>
      </c>
      <c r="B25" s="2">
        <f t="shared" ref="B25:C25" si="2">SUM(B18:B24)</f>
        <v>12508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2147</v>
      </c>
      <c r="C28" s="4">
        <f>B28/B31</f>
        <v>0.17621470781352594</v>
      </c>
    </row>
    <row r="29" spans="1:3" ht="15.75" customHeight="1">
      <c r="A29" s="3" t="s">
        <v>25</v>
      </c>
      <c r="B29" s="30">
        <v>4097</v>
      </c>
      <c r="C29" s="4">
        <f>B29/B31</f>
        <v>0.33626066973079449</v>
      </c>
    </row>
    <row r="30" spans="1:3" ht="15.75" customHeight="1">
      <c r="A30" s="3" t="s">
        <v>26</v>
      </c>
      <c r="B30" s="30">
        <v>5940</v>
      </c>
      <c r="C30" s="4">
        <f>B30/B31</f>
        <v>0.48752462245567957</v>
      </c>
    </row>
    <row r="31" spans="1:3" ht="15.75" customHeight="1">
      <c r="A31" s="1" t="s">
        <v>6</v>
      </c>
      <c r="B31" s="2">
        <f t="shared" ref="B31:C31" si="3">SUM(B28:B30)</f>
        <v>12184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8095</v>
      </c>
      <c r="C34" s="4">
        <f>B34/B37</f>
        <v>0.69754416199913827</v>
      </c>
    </row>
    <row r="35" spans="1:3" ht="15.75" customHeight="1">
      <c r="A35" s="3" t="s">
        <v>29</v>
      </c>
      <c r="B35" s="30">
        <v>2442</v>
      </c>
      <c r="C35" s="4">
        <f>B35/B37</f>
        <v>0.2104265402843602</v>
      </c>
    </row>
    <row r="36" spans="1:3" ht="15.75" customHeight="1">
      <c r="A36" s="3" t="s">
        <v>30</v>
      </c>
      <c r="B36" s="30">
        <v>1068</v>
      </c>
      <c r="C36" s="4">
        <f>B36/B37</f>
        <v>9.2029297716501507E-2</v>
      </c>
    </row>
    <row r="37" spans="1:3" ht="15.75" customHeight="1">
      <c r="A37" s="1" t="s">
        <v>6</v>
      </c>
      <c r="B37" s="2">
        <f t="shared" ref="B37:C37" si="4">SUM(B34:B36)</f>
        <v>11605</v>
      </c>
      <c r="C37" s="7">
        <f t="shared" si="4"/>
        <v>0.99999999999999989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8809</v>
      </c>
      <c r="C40" s="4">
        <f>B40/B42</f>
        <v>0.73733991797103871</v>
      </c>
    </row>
    <row r="41" spans="1:3" ht="15.75" customHeight="1">
      <c r="A41" s="17" t="s">
        <v>33</v>
      </c>
      <c r="B41" s="32">
        <v>3138</v>
      </c>
      <c r="C41" s="4">
        <f>B41/B42</f>
        <v>0.26266008202896124</v>
      </c>
    </row>
    <row r="42" spans="1:3" ht="15.75" customHeight="1">
      <c r="A42" s="1" t="s">
        <v>6</v>
      </c>
      <c r="B42" s="2">
        <f t="shared" ref="B42:C42" si="5">SUM(B39:B41)</f>
        <v>11947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3899</v>
      </c>
      <c r="C45" s="4">
        <f>B45/B47</f>
        <v>0.33197105151128142</v>
      </c>
    </row>
    <row r="46" spans="1:3" ht="15.75" customHeight="1">
      <c r="A46" s="17" t="s">
        <v>36</v>
      </c>
      <c r="B46" s="32">
        <v>7846</v>
      </c>
      <c r="C46" s="4">
        <f>B46/B47</f>
        <v>0.66802894848871863</v>
      </c>
    </row>
    <row r="47" spans="1:3" ht="15.75" customHeight="1">
      <c r="A47" s="1" t="s">
        <v>6</v>
      </c>
      <c r="B47" s="2">
        <f t="shared" ref="B47:C47" si="6">SUM(B44:B46)</f>
        <v>11745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3954</v>
      </c>
      <c r="C50" s="4">
        <f>B50/B53</f>
        <v>0.34641668126861747</v>
      </c>
    </row>
    <row r="51" spans="1:3" ht="15.75" customHeight="1">
      <c r="A51" s="3" t="s">
        <v>39</v>
      </c>
      <c r="B51" s="30">
        <v>3808</v>
      </c>
      <c r="C51" s="4">
        <f>B51/B53</f>
        <v>0.33362537234974593</v>
      </c>
    </row>
    <row r="52" spans="1:3" ht="15.75" customHeight="1">
      <c r="A52" s="3" t="s">
        <v>40</v>
      </c>
      <c r="B52" s="30">
        <v>3652</v>
      </c>
      <c r="C52" s="4">
        <f>B52/B53</f>
        <v>0.3199579463816366</v>
      </c>
    </row>
    <row r="53" spans="1:3" ht="15.75" customHeight="1">
      <c r="A53" s="1" t="s">
        <v>6</v>
      </c>
      <c r="B53" s="2">
        <f t="shared" ref="B53:C53" si="7">SUM(B50:B52)</f>
        <v>11414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8404</v>
      </c>
      <c r="C56" s="4">
        <f>B56/B58</f>
        <v>0.74629251398632446</v>
      </c>
    </row>
    <row r="57" spans="1:3" ht="15.75" customHeight="1">
      <c r="A57" s="17" t="s">
        <v>43</v>
      </c>
      <c r="B57" s="32">
        <v>2857</v>
      </c>
      <c r="C57" s="4">
        <f>B57/B58</f>
        <v>0.25370748601367554</v>
      </c>
    </row>
    <row r="58" spans="1:3" ht="15.75" customHeight="1">
      <c r="A58" s="1" t="s">
        <v>6</v>
      </c>
      <c r="B58" s="2">
        <f t="shared" ref="B58:C58" si="8">SUM(B55:B57)</f>
        <v>11261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949</v>
      </c>
      <c r="C61" s="4">
        <f>B61/B65</f>
        <v>8.0308030803080313E-2</v>
      </c>
    </row>
    <row r="62" spans="1:3" ht="15.75" customHeight="1">
      <c r="A62" s="3" t="s">
        <v>46</v>
      </c>
      <c r="B62" s="30">
        <v>4804</v>
      </c>
      <c r="C62" s="4">
        <f>B62/B65</f>
        <v>0.40653296098840652</v>
      </c>
    </row>
    <row r="63" spans="1:3" ht="15.75" customHeight="1">
      <c r="A63" s="3" t="s">
        <v>47</v>
      </c>
      <c r="B63" s="30">
        <v>1394</v>
      </c>
      <c r="C63" s="4">
        <f>B63/B65</f>
        <v>0.11796564271811796</v>
      </c>
    </row>
    <row r="64" spans="1:3" ht="15.75" customHeight="1">
      <c r="A64" s="3" t="s">
        <v>48</v>
      </c>
      <c r="B64" s="30">
        <v>4670</v>
      </c>
      <c r="C64" s="4">
        <f>B64/B65</f>
        <v>0.39519336549039519</v>
      </c>
    </row>
    <row r="65" spans="1:3" ht="15.75" customHeight="1">
      <c r="A65" s="1" t="s">
        <v>6</v>
      </c>
      <c r="B65" s="2">
        <f t="shared" ref="B65:C65" si="9">SUM(B61:B64)</f>
        <v>11817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940</v>
      </c>
      <c r="B67" s="15" t="s">
        <v>1</v>
      </c>
      <c r="C67" s="19" t="s">
        <v>2</v>
      </c>
    </row>
    <row r="68" spans="1:3" ht="15.75" customHeight="1">
      <c r="A68" s="17" t="s">
        <v>941</v>
      </c>
      <c r="B68" s="32">
        <v>5582</v>
      </c>
      <c r="C68" s="4">
        <f>B68/B70</f>
        <v>0.8289278289278289</v>
      </c>
    </row>
    <row r="69" spans="1:3" ht="15.75" customHeight="1">
      <c r="A69" s="17" t="s">
        <v>62</v>
      </c>
      <c r="B69" s="32">
        <v>1152</v>
      </c>
      <c r="C69" s="4">
        <f>B69/B70</f>
        <v>0.17107217107217107</v>
      </c>
    </row>
    <row r="70" spans="1:3" ht="15.75" customHeight="1">
      <c r="A70" s="1" t="s">
        <v>6</v>
      </c>
      <c r="B70" s="2">
        <f t="shared" ref="B70:C70" si="10">SUM(B67:B69)</f>
        <v>6734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942</v>
      </c>
      <c r="B72" s="15" t="s">
        <v>1</v>
      </c>
      <c r="C72" s="19" t="s">
        <v>2</v>
      </c>
    </row>
    <row r="73" spans="1:3" ht="15.75" customHeight="1">
      <c r="A73" s="17" t="s">
        <v>943</v>
      </c>
      <c r="B73" s="32">
        <v>7736</v>
      </c>
      <c r="C73" s="4">
        <f>B73/B75</f>
        <v>0.77051792828685262</v>
      </c>
    </row>
    <row r="74" spans="1:3" ht="15.75" customHeight="1">
      <c r="A74" s="17" t="s">
        <v>944</v>
      </c>
      <c r="B74" s="32">
        <v>2304</v>
      </c>
      <c r="C74" s="4">
        <f>B74/B75</f>
        <v>0.22948207171314741</v>
      </c>
    </row>
    <row r="75" spans="1:3" ht="15.75" customHeight="1">
      <c r="A75" s="34" t="s">
        <v>6</v>
      </c>
      <c r="B75" s="2">
        <f t="shared" ref="B75:C75" si="11">SUM(B72:B74)</f>
        <v>10040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945</v>
      </c>
      <c r="B77" s="15" t="s">
        <v>1</v>
      </c>
      <c r="C77" s="19" t="s">
        <v>2</v>
      </c>
    </row>
    <row r="78" spans="1:3" ht="15.75" customHeight="1">
      <c r="A78" s="17" t="s">
        <v>946</v>
      </c>
      <c r="B78" s="32">
        <v>7970</v>
      </c>
      <c r="C78" s="4">
        <f>B78/B80</f>
        <v>0.75082430522845034</v>
      </c>
    </row>
    <row r="79" spans="1:3" ht="15.75" customHeight="1">
      <c r="A79" s="17" t="s">
        <v>947</v>
      </c>
      <c r="B79" s="32">
        <v>2645</v>
      </c>
      <c r="C79" s="4">
        <f>B79/B80</f>
        <v>0.24917569477154969</v>
      </c>
    </row>
    <row r="80" spans="1:3" ht="15.75" customHeight="1">
      <c r="A80" s="34" t="s">
        <v>6</v>
      </c>
      <c r="B80" s="2">
        <f t="shared" ref="B80:C80" si="12">SUM(B77:B79)</f>
        <v>10615</v>
      </c>
      <c r="C80" s="7">
        <f t="shared" si="12"/>
        <v>1</v>
      </c>
    </row>
    <row r="81" spans="1:3" ht="15.75" customHeight="1">
      <c r="A81" s="6"/>
      <c r="B81" s="6"/>
      <c r="C81" s="18"/>
    </row>
    <row r="82" spans="1:3" ht="15.75" customHeight="1">
      <c r="A82" s="21"/>
      <c r="B82" s="24"/>
      <c r="C82" s="22"/>
    </row>
    <row r="83" spans="1:3" ht="15.75" customHeight="1">
      <c r="A83" s="23"/>
      <c r="B83" s="24"/>
      <c r="C83" s="14"/>
    </row>
    <row r="84" spans="1:3" ht="15.75" customHeight="1">
      <c r="A84" s="23"/>
      <c r="B84" s="24"/>
      <c r="C84" s="14"/>
    </row>
    <row r="85" spans="1:3" ht="15.75" customHeight="1">
      <c r="A85" s="21"/>
      <c r="B85" s="13"/>
      <c r="C85" s="22"/>
    </row>
    <row r="86" spans="1:3" ht="15.75" customHeight="1">
      <c r="A86" s="6"/>
      <c r="B86" s="6"/>
      <c r="C86" s="18"/>
    </row>
    <row r="87" spans="1:3" ht="15.75" customHeight="1">
      <c r="A87" s="21"/>
      <c r="B87" s="24"/>
      <c r="C87" s="22"/>
    </row>
    <row r="88" spans="1:3" ht="15.75" customHeight="1">
      <c r="A88" s="23"/>
      <c r="B88" s="24"/>
      <c r="C88" s="14"/>
    </row>
    <row r="89" spans="1:3" ht="15.75" customHeight="1">
      <c r="A89" s="23"/>
      <c r="B89" s="24"/>
      <c r="C89" s="14"/>
    </row>
    <row r="90" spans="1:3" ht="15.75" customHeight="1">
      <c r="A90" s="21"/>
      <c r="B90" s="13"/>
      <c r="C90" s="22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1582</v>
      </c>
      <c r="C2" s="4">
        <f>B2/B5</f>
        <v>0.11527251530166133</v>
      </c>
    </row>
    <row r="3" spans="1:3" ht="15.75" customHeight="1">
      <c r="A3" s="3" t="s">
        <v>4</v>
      </c>
      <c r="B3" s="30">
        <v>907</v>
      </c>
      <c r="C3" s="4">
        <f>B3/B5</f>
        <v>6.6088603905566895E-2</v>
      </c>
    </row>
    <row r="4" spans="1:3" ht="15.75" customHeight="1">
      <c r="A4" s="3" t="s">
        <v>5</v>
      </c>
      <c r="B4" s="30">
        <v>11235</v>
      </c>
      <c r="C4" s="4">
        <f>B4/B5</f>
        <v>0.81863888079277181</v>
      </c>
    </row>
    <row r="5" spans="1:3" ht="15.75" customHeight="1">
      <c r="A5" s="1" t="s">
        <v>6</v>
      </c>
      <c r="B5" s="2">
        <f t="shared" ref="B5:C5" si="0">SUM(B2:B4)</f>
        <v>13724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4770</v>
      </c>
      <c r="C8" s="4">
        <f>B8/B15</f>
        <v>0.36630317923514055</v>
      </c>
    </row>
    <row r="9" spans="1:3" ht="15.75" customHeight="1">
      <c r="A9" s="8" t="s">
        <v>9</v>
      </c>
      <c r="B9" s="30">
        <v>597</v>
      </c>
      <c r="C9" s="4">
        <f>B9/B15</f>
        <v>4.5845492243894947E-2</v>
      </c>
    </row>
    <row r="10" spans="1:3" ht="15.75" customHeight="1">
      <c r="A10" s="8" t="s">
        <v>10</v>
      </c>
      <c r="B10" s="30">
        <v>257</v>
      </c>
      <c r="C10" s="4">
        <f>B10/B15</f>
        <v>1.9735831669482413E-2</v>
      </c>
    </row>
    <row r="11" spans="1:3" ht="15.75" customHeight="1">
      <c r="A11" s="8" t="s">
        <v>11</v>
      </c>
      <c r="B11" s="30">
        <v>1176</v>
      </c>
      <c r="C11" s="4">
        <f>B11/B15</f>
        <v>9.0308708339732757E-2</v>
      </c>
    </row>
    <row r="12" spans="1:3" ht="15.75" customHeight="1">
      <c r="A12" s="9" t="s">
        <v>12</v>
      </c>
      <c r="B12" s="30">
        <v>313</v>
      </c>
      <c r="C12" s="4">
        <f>B12/B15</f>
        <v>2.4036246352326832E-2</v>
      </c>
    </row>
    <row r="13" spans="1:3" ht="15.75" customHeight="1">
      <c r="A13" s="3" t="s">
        <v>13</v>
      </c>
      <c r="B13" s="30">
        <v>1583</v>
      </c>
      <c r="C13" s="4">
        <f>B13/B15</f>
        <v>0.1215635079096913</v>
      </c>
    </row>
    <row r="14" spans="1:3" ht="15.75" customHeight="1">
      <c r="A14" s="3" t="s">
        <v>14</v>
      </c>
      <c r="B14" s="30">
        <v>4326</v>
      </c>
      <c r="C14" s="4">
        <f>B14/B15</f>
        <v>0.33220703424973125</v>
      </c>
    </row>
    <row r="15" spans="1:3" ht="15.75" customHeight="1">
      <c r="A15" s="1" t="s">
        <v>6</v>
      </c>
      <c r="B15" s="2">
        <f t="shared" ref="B15:C15" si="1">SUM(B8:B14)</f>
        <v>13022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380</v>
      </c>
      <c r="C18" s="4">
        <f>B18/B25</f>
        <v>2.872260015117158E-2</v>
      </c>
    </row>
    <row r="19" spans="1:3" ht="15.75" customHeight="1">
      <c r="A19" s="3" t="s">
        <v>17</v>
      </c>
      <c r="B19" s="30">
        <v>262</v>
      </c>
      <c r="C19" s="4">
        <f>B19/B25</f>
        <v>1.9803476946334088E-2</v>
      </c>
    </row>
    <row r="20" spans="1:3" ht="15.75" customHeight="1">
      <c r="A20" s="3" t="s">
        <v>18</v>
      </c>
      <c r="B20" s="30">
        <v>3867</v>
      </c>
      <c r="C20" s="4">
        <f>B20/B25</f>
        <v>0.29229024943310655</v>
      </c>
    </row>
    <row r="21" spans="1:3" ht="15.75" customHeight="1">
      <c r="A21" s="3" t="s">
        <v>19</v>
      </c>
      <c r="B21" s="30">
        <v>3967</v>
      </c>
      <c r="C21" s="4">
        <f>B21/B25</f>
        <v>0.29984882842025701</v>
      </c>
    </row>
    <row r="22" spans="1:3" ht="15.75" customHeight="1">
      <c r="A22" s="3" t="s">
        <v>20</v>
      </c>
      <c r="B22" s="30">
        <v>3684</v>
      </c>
      <c r="C22" s="4">
        <f>B22/B25</f>
        <v>0.27845804988662132</v>
      </c>
    </row>
    <row r="23" spans="1:3" ht="15.75" customHeight="1">
      <c r="A23" s="3" t="s">
        <v>21</v>
      </c>
      <c r="B23" s="30">
        <v>292</v>
      </c>
      <c r="C23" s="4">
        <f>B23/B25</f>
        <v>2.2071050642479214E-2</v>
      </c>
    </row>
    <row r="24" spans="1:3" ht="15.75" customHeight="1">
      <c r="A24" s="10" t="s">
        <v>22</v>
      </c>
      <c r="B24" s="31">
        <v>778</v>
      </c>
      <c r="C24" s="11">
        <f>B24/B25</f>
        <v>5.8805744520030234E-2</v>
      </c>
    </row>
    <row r="25" spans="1:3" ht="15.75" customHeight="1">
      <c r="A25" s="1" t="s">
        <v>6</v>
      </c>
      <c r="B25" s="2">
        <f t="shared" ref="B25:C25" si="2">SUM(B18:B24)</f>
        <v>13230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3109</v>
      </c>
      <c r="C28" s="4">
        <f>B28/B31</f>
        <v>0.24486099078522486</v>
      </c>
    </row>
    <row r="29" spans="1:3" ht="15.75" customHeight="1">
      <c r="A29" s="3" t="s">
        <v>25</v>
      </c>
      <c r="B29" s="30">
        <v>4609</v>
      </c>
      <c r="C29" s="4">
        <f>B29/B31</f>
        <v>0.36299913365361897</v>
      </c>
    </row>
    <row r="30" spans="1:3" ht="15.75" customHeight="1">
      <c r="A30" s="3" t="s">
        <v>26</v>
      </c>
      <c r="B30" s="30">
        <v>4979</v>
      </c>
      <c r="C30" s="4">
        <f>B30/B31</f>
        <v>0.3921398755611562</v>
      </c>
    </row>
    <row r="31" spans="1:3" ht="15.75" customHeight="1">
      <c r="A31" s="1" t="s">
        <v>6</v>
      </c>
      <c r="B31" s="2">
        <f t="shared" ref="B31:C31" si="3">SUM(B28:B30)</f>
        <v>12697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5971</v>
      </c>
      <c r="C34" s="4">
        <f>B34/B37</f>
        <v>0.49737609329446064</v>
      </c>
    </row>
    <row r="35" spans="1:3" ht="15.75" customHeight="1">
      <c r="A35" s="3" t="s">
        <v>29</v>
      </c>
      <c r="B35" s="30">
        <v>3442</v>
      </c>
      <c r="C35" s="4">
        <f>B35/B37</f>
        <v>0.28671386922115782</v>
      </c>
    </row>
    <row r="36" spans="1:3" ht="15.75" customHeight="1">
      <c r="A36" s="3" t="s">
        <v>30</v>
      </c>
      <c r="B36" s="30">
        <v>2592</v>
      </c>
      <c r="C36" s="4">
        <f>B36/B37</f>
        <v>0.21591003748438151</v>
      </c>
    </row>
    <row r="37" spans="1:3" ht="15.75" customHeight="1">
      <c r="A37" s="1" t="s">
        <v>6</v>
      </c>
      <c r="B37" s="2">
        <f t="shared" ref="B37:C37" si="4">SUM(B34:B36)</f>
        <v>12005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6767</v>
      </c>
      <c r="C40" s="4">
        <f>B40/B42</f>
        <v>0.54572580645161295</v>
      </c>
    </row>
    <row r="41" spans="1:3" ht="15.75" customHeight="1">
      <c r="A41" s="17" t="s">
        <v>33</v>
      </c>
      <c r="B41" s="32">
        <v>5633</v>
      </c>
      <c r="C41" s="4">
        <f>B41/B42</f>
        <v>0.45427419354838711</v>
      </c>
    </row>
    <row r="42" spans="1:3" ht="15.75" customHeight="1">
      <c r="A42" s="1" t="s">
        <v>6</v>
      </c>
      <c r="B42" s="2">
        <f t="shared" ref="B42:C42" si="5">SUM(B39:B41)</f>
        <v>12400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4268</v>
      </c>
      <c r="C45" s="4">
        <f>B45/B47</f>
        <v>0.34704830053667263</v>
      </c>
    </row>
    <row r="46" spans="1:3" ht="15.75" customHeight="1">
      <c r="A46" s="17" t="s">
        <v>36</v>
      </c>
      <c r="B46" s="32">
        <v>8030</v>
      </c>
      <c r="C46" s="4">
        <f>B46/B47</f>
        <v>0.65295169946332732</v>
      </c>
    </row>
    <row r="47" spans="1:3" ht="15.75" customHeight="1">
      <c r="A47" s="1" t="s">
        <v>6</v>
      </c>
      <c r="B47" s="2">
        <f t="shared" ref="B47:C47" si="6">SUM(B44:B46)</f>
        <v>12298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4655</v>
      </c>
      <c r="C50" s="4">
        <f>B50/B53</f>
        <v>0.38322219478060426</v>
      </c>
    </row>
    <row r="51" spans="1:3" ht="15.75" customHeight="1">
      <c r="A51" s="3" t="s">
        <v>39</v>
      </c>
      <c r="B51" s="30">
        <v>3454</v>
      </c>
      <c r="C51" s="4">
        <f>B51/B53</f>
        <v>0.28435004527866964</v>
      </c>
    </row>
    <row r="52" spans="1:3" ht="15.75" customHeight="1">
      <c r="A52" s="3" t="s">
        <v>40</v>
      </c>
      <c r="B52" s="30">
        <v>4038</v>
      </c>
      <c r="C52" s="4">
        <f>B52/B53</f>
        <v>0.3324277599407261</v>
      </c>
    </row>
    <row r="53" spans="1:3" ht="15.75" customHeight="1">
      <c r="A53" s="1" t="s">
        <v>6</v>
      </c>
      <c r="B53" s="2">
        <f t="shared" ref="B53:C53" si="7">SUM(B50:B52)</f>
        <v>12147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9418</v>
      </c>
      <c r="C56" s="4">
        <f>B56/B58</f>
        <v>0.76259109311740891</v>
      </c>
    </row>
    <row r="57" spans="1:3" ht="15.75" customHeight="1">
      <c r="A57" s="17" t="s">
        <v>43</v>
      </c>
      <c r="B57" s="32">
        <v>2932</v>
      </c>
      <c r="C57" s="4">
        <f>B57/B58</f>
        <v>0.23740890688259109</v>
      </c>
    </row>
    <row r="58" spans="1:3" ht="15.75" customHeight="1">
      <c r="A58" s="1" t="s">
        <v>6</v>
      </c>
      <c r="B58" s="2">
        <f t="shared" ref="B58:C58" si="8">SUM(B55:B57)</f>
        <v>12350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1926</v>
      </c>
      <c r="C61" s="4">
        <f>B61/B65</f>
        <v>0.15834909150702953</v>
      </c>
    </row>
    <row r="62" spans="1:3" ht="15.75" customHeight="1">
      <c r="A62" s="3" t="s">
        <v>46</v>
      </c>
      <c r="B62" s="30">
        <v>3222</v>
      </c>
      <c r="C62" s="4">
        <f>B62/B65</f>
        <v>0.26490175121269421</v>
      </c>
    </row>
    <row r="63" spans="1:3" ht="15.75" customHeight="1">
      <c r="A63" s="3" t="s">
        <v>47</v>
      </c>
      <c r="B63" s="30">
        <v>2391</v>
      </c>
      <c r="C63" s="4">
        <f>B63/B65</f>
        <v>0.19657979116994162</v>
      </c>
    </row>
    <row r="64" spans="1:3" ht="15.75" customHeight="1">
      <c r="A64" s="3" t="s">
        <v>48</v>
      </c>
      <c r="B64" s="30">
        <v>4624</v>
      </c>
      <c r="C64" s="4">
        <f>B64/B65</f>
        <v>0.38016936611033464</v>
      </c>
    </row>
    <row r="65" spans="1:3" ht="15.75" customHeight="1">
      <c r="A65" s="1" t="s">
        <v>6</v>
      </c>
      <c r="B65" s="2">
        <f t="shared" ref="B65:C65" si="9">SUM(B61:B64)</f>
        <v>12163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463</v>
      </c>
      <c r="B67" s="15" t="s">
        <v>1</v>
      </c>
      <c r="C67" s="19" t="s">
        <v>2</v>
      </c>
    </row>
    <row r="68" spans="1:3" ht="15.75" customHeight="1">
      <c r="A68" s="17" t="s">
        <v>61</v>
      </c>
      <c r="B68" s="32">
        <v>10424</v>
      </c>
      <c r="C68" s="4">
        <f>B68/B70</f>
        <v>0.76912860621264667</v>
      </c>
    </row>
    <row r="69" spans="1:3" ht="15.75" customHeight="1">
      <c r="A69" s="17" t="s">
        <v>62</v>
      </c>
      <c r="B69" s="32">
        <v>3129</v>
      </c>
      <c r="C69" s="4">
        <f>B69/B70</f>
        <v>0.23087139378735336</v>
      </c>
    </row>
    <row r="70" spans="1:3" ht="15.75" customHeight="1">
      <c r="A70" s="1" t="s">
        <v>6</v>
      </c>
      <c r="B70" s="2">
        <f t="shared" ref="B70:C70" si="10">SUM(B67:B69)</f>
        <v>13553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79</v>
      </c>
      <c r="B72" s="15" t="s">
        <v>1</v>
      </c>
      <c r="C72" s="19" t="s">
        <v>2</v>
      </c>
    </row>
    <row r="73" spans="1:3" ht="15.75" customHeight="1">
      <c r="A73" s="17" t="s">
        <v>80</v>
      </c>
      <c r="B73" s="32">
        <v>4322</v>
      </c>
      <c r="C73" s="4">
        <f>B73/B75</f>
        <v>0.42351788339049484</v>
      </c>
    </row>
    <row r="74" spans="1:3" ht="15.75" customHeight="1">
      <c r="A74" s="17" t="s">
        <v>81</v>
      </c>
      <c r="B74" s="32">
        <v>5883</v>
      </c>
      <c r="C74" s="4">
        <f>B74/B75</f>
        <v>0.5764821166095051</v>
      </c>
    </row>
    <row r="75" spans="1:3" ht="15.75" customHeight="1">
      <c r="A75" s="1" t="s">
        <v>6</v>
      </c>
      <c r="B75" s="2">
        <f t="shared" ref="B75:C75" si="11">SUM(B72:B74)</f>
        <v>10205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948</v>
      </c>
      <c r="B77" s="15" t="s">
        <v>1</v>
      </c>
      <c r="C77" s="19" t="s">
        <v>2</v>
      </c>
    </row>
    <row r="78" spans="1:3" ht="15.75" customHeight="1">
      <c r="A78" s="17" t="s">
        <v>949</v>
      </c>
      <c r="B78" s="32">
        <v>5999</v>
      </c>
      <c r="C78" s="4">
        <f>B78/B82</f>
        <v>0.42062824288318607</v>
      </c>
    </row>
    <row r="79" spans="1:3" ht="15.75" customHeight="1">
      <c r="A79" s="17" t="s">
        <v>950</v>
      </c>
      <c r="B79" s="32">
        <v>176</v>
      </c>
      <c r="C79" s="4">
        <f>B79/B82</f>
        <v>1.2340485205441032E-2</v>
      </c>
    </row>
    <row r="80" spans="1:3" ht="15.75" customHeight="1">
      <c r="A80" s="17" t="s">
        <v>951</v>
      </c>
      <c r="B80" s="32">
        <v>4937</v>
      </c>
      <c r="C80" s="4">
        <f>B80/B82</f>
        <v>0.34616463329126351</v>
      </c>
    </row>
    <row r="81" spans="1:3" ht="15.75" customHeight="1">
      <c r="A81" s="17" t="s">
        <v>952</v>
      </c>
      <c r="B81" s="32">
        <v>3150</v>
      </c>
      <c r="C81" s="4">
        <f>B81/B82</f>
        <v>0.22086663862010938</v>
      </c>
    </row>
    <row r="82" spans="1:3" ht="15.75" customHeight="1">
      <c r="A82" s="1" t="s">
        <v>6</v>
      </c>
      <c r="B82" s="2">
        <f t="shared" ref="B82:C82" si="12">SUM(B77:B81)</f>
        <v>14262</v>
      </c>
      <c r="C82" s="7">
        <f t="shared" si="12"/>
        <v>0.99999999999999989</v>
      </c>
    </row>
    <row r="83" spans="1:3" ht="15.75" customHeight="1">
      <c r="A83" s="6"/>
      <c r="B83" s="6"/>
      <c r="C83" s="18"/>
    </row>
    <row r="84" spans="1:3" ht="15.75" customHeight="1">
      <c r="A84" s="1" t="s">
        <v>953</v>
      </c>
      <c r="B84" s="15" t="s">
        <v>1</v>
      </c>
      <c r="C84" s="19" t="s">
        <v>2</v>
      </c>
    </row>
    <row r="85" spans="1:3" ht="15.75" customHeight="1">
      <c r="A85" s="17" t="s">
        <v>954</v>
      </c>
      <c r="B85" s="32">
        <v>4269</v>
      </c>
      <c r="C85" s="4">
        <f>B85/B87</f>
        <v>0.31542781143786019</v>
      </c>
    </row>
    <row r="86" spans="1:3" ht="15.75" customHeight="1">
      <c r="A86" s="17" t="s">
        <v>955</v>
      </c>
      <c r="B86" s="32">
        <v>9265</v>
      </c>
      <c r="C86" s="4">
        <f>B86/B87</f>
        <v>0.68457218856213975</v>
      </c>
    </row>
    <row r="87" spans="1:3" ht="15.75" customHeight="1">
      <c r="A87" s="1" t="s">
        <v>6</v>
      </c>
      <c r="B87" s="2">
        <f t="shared" ref="B87:C87" si="13">SUM(B84:B86)</f>
        <v>13534</v>
      </c>
      <c r="C87" s="7">
        <f t="shared" si="13"/>
        <v>1</v>
      </c>
    </row>
    <row r="88" spans="1:3" ht="15.75" customHeight="1">
      <c r="A88" s="6"/>
      <c r="B88" s="6"/>
      <c r="C88" s="18"/>
    </row>
    <row r="89" spans="1:3" ht="15.75" customHeight="1">
      <c r="A89" s="1" t="s">
        <v>956</v>
      </c>
      <c r="B89" s="15" t="s">
        <v>1</v>
      </c>
      <c r="C89" s="19" t="s">
        <v>2</v>
      </c>
    </row>
    <row r="90" spans="1:3" ht="15.75" customHeight="1">
      <c r="A90" s="17" t="s">
        <v>957</v>
      </c>
      <c r="B90" s="32">
        <v>3217</v>
      </c>
      <c r="C90" s="4">
        <f>B90/B92</f>
        <v>0.24050538277511962</v>
      </c>
    </row>
    <row r="91" spans="1:3" ht="15.75" customHeight="1">
      <c r="A91" s="17" t="s">
        <v>958</v>
      </c>
      <c r="B91" s="32">
        <v>10159</v>
      </c>
      <c r="C91" s="4">
        <f>B91/B92</f>
        <v>0.75949461722488043</v>
      </c>
    </row>
    <row r="92" spans="1:3" ht="15.75" customHeight="1">
      <c r="A92" s="1" t="s">
        <v>6</v>
      </c>
      <c r="B92" s="2">
        <f t="shared" ref="B92:C92" si="14">SUM(B89:B91)</f>
        <v>13376</v>
      </c>
      <c r="C92" s="7">
        <f t="shared" si="14"/>
        <v>1</v>
      </c>
    </row>
    <row r="93" spans="1:3" ht="15.75" customHeight="1">
      <c r="A93" s="6"/>
      <c r="B93" s="6"/>
      <c r="C93" s="18"/>
    </row>
    <row r="94" spans="1:3" ht="15.75" customHeight="1">
      <c r="A94" s="1" t="s">
        <v>959</v>
      </c>
      <c r="B94" s="15" t="s">
        <v>1</v>
      </c>
      <c r="C94" s="19" t="s">
        <v>2</v>
      </c>
    </row>
    <row r="95" spans="1:3" ht="15.75" customHeight="1">
      <c r="A95" s="17" t="s">
        <v>960</v>
      </c>
      <c r="B95" s="32">
        <v>7287</v>
      </c>
      <c r="C95" s="4">
        <f>B95/B97</f>
        <v>0.58818306562272982</v>
      </c>
    </row>
    <row r="96" spans="1:3" ht="15.75" customHeight="1">
      <c r="A96" s="17" t="s">
        <v>961</v>
      </c>
      <c r="B96" s="32">
        <v>5102</v>
      </c>
      <c r="C96" s="4">
        <f>B96/B97</f>
        <v>0.41181693437727018</v>
      </c>
    </row>
    <row r="97" spans="1:3" ht="15.75" customHeight="1">
      <c r="A97" s="1" t="s">
        <v>6</v>
      </c>
      <c r="B97" s="2">
        <f t="shared" ref="B97:C97" si="15">SUM(B94:B96)</f>
        <v>12389</v>
      </c>
      <c r="C97" s="7">
        <f t="shared" si="15"/>
        <v>1</v>
      </c>
    </row>
    <row r="98" spans="1:3" ht="15.75" customHeight="1">
      <c r="A98" s="6"/>
      <c r="B98" s="6"/>
      <c r="C98" s="18"/>
    </row>
    <row r="99" spans="1:3" ht="15.75" customHeight="1">
      <c r="A99" s="1" t="s">
        <v>962</v>
      </c>
      <c r="B99" s="15" t="s">
        <v>1</v>
      </c>
      <c r="C99" s="19" t="s">
        <v>2</v>
      </c>
    </row>
    <row r="100" spans="1:3" ht="15.75" customHeight="1">
      <c r="A100" s="17" t="s">
        <v>963</v>
      </c>
      <c r="B100" s="32">
        <v>3569</v>
      </c>
      <c r="C100" s="4">
        <f>B100/B102</f>
        <v>0.29273293963254593</v>
      </c>
    </row>
    <row r="101" spans="1:3" ht="15.75" customHeight="1">
      <c r="A101" s="17" t="s">
        <v>964</v>
      </c>
      <c r="B101" s="32">
        <v>8623</v>
      </c>
      <c r="C101" s="4">
        <f>B101/B102</f>
        <v>0.70726706036745401</v>
      </c>
    </row>
    <row r="102" spans="1:3" ht="15.75" customHeight="1">
      <c r="A102" s="1" t="s">
        <v>6</v>
      </c>
      <c r="B102" s="2">
        <f t="shared" ref="B102:C102" si="16">SUM(B99:B101)</f>
        <v>12192</v>
      </c>
      <c r="C102" s="7">
        <f t="shared" si="16"/>
        <v>1</v>
      </c>
    </row>
    <row r="103" spans="1:3" ht="15.75" customHeight="1">
      <c r="A103" s="6"/>
      <c r="B103" s="6"/>
      <c r="C103" s="18"/>
    </row>
    <row r="104" spans="1:3" ht="15.75" customHeight="1">
      <c r="A104" s="21"/>
      <c r="B104" s="24"/>
      <c r="C104" s="22"/>
    </row>
    <row r="105" spans="1:3" ht="15.75" customHeight="1">
      <c r="A105" s="23"/>
      <c r="B105" s="24"/>
      <c r="C105" s="14"/>
    </row>
    <row r="106" spans="1:3" ht="15.75" customHeight="1">
      <c r="A106" s="23"/>
      <c r="B106" s="24"/>
      <c r="C106" s="14"/>
    </row>
    <row r="107" spans="1:3" ht="15.75" customHeight="1">
      <c r="A107" s="21"/>
      <c r="B107" s="13"/>
      <c r="C107" s="22"/>
    </row>
    <row r="108" spans="1:3" ht="15.75" customHeight="1">
      <c r="C108" s="29"/>
    </row>
    <row r="109" spans="1:3" ht="15.75" customHeight="1">
      <c r="C109" s="29"/>
    </row>
    <row r="110" spans="1:3" ht="15.75" customHeight="1">
      <c r="C110" s="29"/>
    </row>
    <row r="111" spans="1:3" ht="15.75" customHeight="1">
      <c r="C111" s="29"/>
    </row>
    <row r="112" spans="1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341</v>
      </c>
      <c r="C2" s="4">
        <f>B2/B5</f>
        <v>9.3194861984148669E-2</v>
      </c>
    </row>
    <row r="3" spans="1:3" ht="15.75" customHeight="1">
      <c r="A3" s="3" t="s">
        <v>4</v>
      </c>
      <c r="B3" s="30">
        <v>189</v>
      </c>
      <c r="C3" s="4">
        <f>B3/B5</f>
        <v>5.1653457228751025E-2</v>
      </c>
    </row>
    <row r="4" spans="1:3" ht="15.75" customHeight="1">
      <c r="A4" s="3" t="s">
        <v>5</v>
      </c>
      <c r="B4" s="30">
        <v>3129</v>
      </c>
      <c r="C4" s="4">
        <f>B4/B5</f>
        <v>0.85515168078710035</v>
      </c>
    </row>
    <row r="5" spans="1:3" ht="15.75" customHeight="1">
      <c r="A5" s="1" t="s">
        <v>6</v>
      </c>
      <c r="B5" s="2">
        <f t="shared" ref="B5:C5" si="0">SUM(B2:B4)</f>
        <v>3659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1433</v>
      </c>
      <c r="C8" s="4">
        <f>B8/B15</f>
        <v>0.41876095850379896</v>
      </c>
    </row>
    <row r="9" spans="1:3" ht="15.75" customHeight="1">
      <c r="A9" s="8" t="s">
        <v>9</v>
      </c>
      <c r="B9" s="30">
        <v>112</v>
      </c>
      <c r="C9" s="4">
        <f>B9/B15</f>
        <v>3.2729398012857978E-2</v>
      </c>
    </row>
    <row r="10" spans="1:3" ht="15.75" customHeight="1">
      <c r="A10" s="8" t="s">
        <v>10</v>
      </c>
      <c r="B10" s="30">
        <v>160</v>
      </c>
      <c r="C10" s="4">
        <f>B10/B15</f>
        <v>4.6756282875511396E-2</v>
      </c>
    </row>
    <row r="11" spans="1:3" ht="15.75" customHeight="1">
      <c r="A11" s="8" t="s">
        <v>11</v>
      </c>
      <c r="B11" s="30">
        <v>179</v>
      </c>
      <c r="C11" s="4">
        <f>B11/B15</f>
        <v>5.2308591466978374E-2</v>
      </c>
    </row>
    <row r="12" spans="1:3" ht="15.75" customHeight="1">
      <c r="A12" s="9" t="s">
        <v>12</v>
      </c>
      <c r="B12" s="30">
        <v>43</v>
      </c>
      <c r="C12" s="4">
        <f>B12/B15</f>
        <v>1.2565751022793687E-2</v>
      </c>
    </row>
    <row r="13" spans="1:3" ht="15.75" customHeight="1">
      <c r="A13" s="3" t="s">
        <v>13</v>
      </c>
      <c r="B13" s="30">
        <v>180</v>
      </c>
      <c r="C13" s="4">
        <f>B13/B15</f>
        <v>5.2600818234950324E-2</v>
      </c>
    </row>
    <row r="14" spans="1:3" ht="15.75" customHeight="1">
      <c r="A14" s="3" t="s">
        <v>14</v>
      </c>
      <c r="B14" s="30">
        <v>1315</v>
      </c>
      <c r="C14" s="4">
        <f>B14/B15</f>
        <v>0.38427819988310929</v>
      </c>
    </row>
    <row r="15" spans="1:3" ht="15.75" customHeight="1">
      <c r="A15" s="1" t="s">
        <v>6</v>
      </c>
      <c r="B15" s="2">
        <f t="shared" ref="B15:C15" si="1">SUM(B8:B14)</f>
        <v>3422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171</v>
      </c>
      <c r="C18" s="4">
        <f>B18/B25</f>
        <v>5.0472255017709564E-2</v>
      </c>
    </row>
    <row r="19" spans="1:3" ht="15.75" customHeight="1">
      <c r="A19" s="3" t="s">
        <v>17</v>
      </c>
      <c r="B19" s="30">
        <v>95</v>
      </c>
      <c r="C19" s="4">
        <f>B19/B25</f>
        <v>2.8040141676505311E-2</v>
      </c>
    </row>
    <row r="20" spans="1:3" ht="15.75" customHeight="1">
      <c r="A20" s="3" t="s">
        <v>18</v>
      </c>
      <c r="B20" s="30">
        <v>799</v>
      </c>
      <c r="C20" s="4">
        <f>B20/B25</f>
        <v>0.23583234946871309</v>
      </c>
    </row>
    <row r="21" spans="1:3" ht="15.75" customHeight="1">
      <c r="A21" s="3" t="s">
        <v>19</v>
      </c>
      <c r="B21" s="30">
        <v>624</v>
      </c>
      <c r="C21" s="4">
        <f>B21/B25</f>
        <v>0.18417945690672963</v>
      </c>
    </row>
    <row r="22" spans="1:3" ht="15.75" customHeight="1">
      <c r="A22" s="3" t="s">
        <v>20</v>
      </c>
      <c r="B22" s="30">
        <v>1345</v>
      </c>
      <c r="C22" s="4">
        <f>B22/B25</f>
        <v>0.39698937426210151</v>
      </c>
    </row>
    <row r="23" spans="1:3" ht="15.75" customHeight="1">
      <c r="A23" s="3" t="s">
        <v>21</v>
      </c>
      <c r="B23" s="30">
        <v>91</v>
      </c>
      <c r="C23" s="4">
        <f>B23/B25</f>
        <v>2.6859504132231406E-2</v>
      </c>
    </row>
    <row r="24" spans="1:3" ht="15.75" customHeight="1">
      <c r="A24" s="10" t="s">
        <v>22</v>
      </c>
      <c r="B24" s="31">
        <v>263</v>
      </c>
      <c r="C24" s="11">
        <f>B24/B25</f>
        <v>7.7626918536009448E-2</v>
      </c>
    </row>
    <row r="25" spans="1:3" ht="15.75" customHeight="1">
      <c r="A25" s="1" t="s">
        <v>6</v>
      </c>
      <c r="B25" s="2">
        <f t="shared" ref="B25:C25" si="2">SUM(B18:B24)</f>
        <v>3388</v>
      </c>
      <c r="C25" s="7">
        <f t="shared" si="2"/>
        <v>0.99999999999999989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829</v>
      </c>
      <c r="C28" s="4">
        <f>B28/B31</f>
        <v>0.25090799031476996</v>
      </c>
    </row>
    <row r="29" spans="1:3" ht="15.75" customHeight="1">
      <c r="A29" s="3" t="s">
        <v>25</v>
      </c>
      <c r="B29" s="30">
        <v>1060</v>
      </c>
      <c r="C29" s="4">
        <f>B29/B31</f>
        <v>0.32082324455205813</v>
      </c>
    </row>
    <row r="30" spans="1:3" ht="15.75" customHeight="1">
      <c r="A30" s="3" t="s">
        <v>26</v>
      </c>
      <c r="B30" s="30">
        <v>1415</v>
      </c>
      <c r="C30" s="4">
        <f>B30/B31</f>
        <v>0.42826876513317191</v>
      </c>
    </row>
    <row r="31" spans="1:3" ht="15.75" customHeight="1">
      <c r="A31" s="1" t="s">
        <v>6</v>
      </c>
      <c r="B31" s="2">
        <f t="shared" ref="B31:C31" si="3">SUM(B28:B30)</f>
        <v>3304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2499</v>
      </c>
      <c r="C34" s="4">
        <f>B34/B37</f>
        <v>0.74419297200714707</v>
      </c>
    </row>
    <row r="35" spans="1:3" ht="15.75" customHeight="1">
      <c r="A35" s="3" t="s">
        <v>29</v>
      </c>
      <c r="B35" s="30">
        <v>547</v>
      </c>
      <c r="C35" s="4">
        <f>B35/B37</f>
        <v>0.16289458010720667</v>
      </c>
    </row>
    <row r="36" spans="1:3" ht="15.75" customHeight="1">
      <c r="A36" s="3" t="s">
        <v>30</v>
      </c>
      <c r="B36" s="30">
        <v>312</v>
      </c>
      <c r="C36" s="4">
        <f>B36/B37</f>
        <v>9.2912447885646218E-2</v>
      </c>
    </row>
    <row r="37" spans="1:3" ht="15.75" customHeight="1">
      <c r="A37" s="1" t="s">
        <v>6</v>
      </c>
      <c r="B37" s="2">
        <f t="shared" ref="B37:C37" si="4">SUM(B34:B36)</f>
        <v>3358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1934</v>
      </c>
      <c r="C40" s="4">
        <f>B40/B42</f>
        <v>0.58730640753112662</v>
      </c>
    </row>
    <row r="41" spans="1:3" ht="15.75" customHeight="1">
      <c r="A41" s="17" t="s">
        <v>33</v>
      </c>
      <c r="B41" s="32">
        <v>1359</v>
      </c>
      <c r="C41" s="4">
        <f>B41/B42</f>
        <v>0.41269359246887338</v>
      </c>
    </row>
    <row r="42" spans="1:3" ht="15.75" customHeight="1">
      <c r="A42" s="1" t="s">
        <v>6</v>
      </c>
      <c r="B42" s="2">
        <f t="shared" ref="B42:C42" si="5">SUM(B39:B41)</f>
        <v>3293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972</v>
      </c>
      <c r="C45" s="4">
        <f>B45/B47</f>
        <v>0.30672136320605869</v>
      </c>
    </row>
    <row r="46" spans="1:3" ht="15.75" customHeight="1">
      <c r="A46" s="17" t="s">
        <v>36</v>
      </c>
      <c r="B46" s="32">
        <v>2197</v>
      </c>
      <c r="C46" s="4">
        <f>B46/B47</f>
        <v>0.69327863679394131</v>
      </c>
    </row>
    <row r="47" spans="1:3" ht="15.75" customHeight="1">
      <c r="A47" s="1" t="s">
        <v>6</v>
      </c>
      <c r="B47" s="2">
        <f t="shared" ref="B47:C47" si="6">SUM(B44:B46)</f>
        <v>3169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770</v>
      </c>
      <c r="C50" s="4">
        <f>B50/B53</f>
        <v>0.23143973549744515</v>
      </c>
    </row>
    <row r="51" spans="1:3" ht="15.75" customHeight="1">
      <c r="A51" s="3" t="s">
        <v>39</v>
      </c>
      <c r="B51" s="30">
        <v>761</v>
      </c>
      <c r="C51" s="4">
        <f>B51/B53</f>
        <v>0.22873459573189059</v>
      </c>
    </row>
    <row r="52" spans="1:3" ht="15.75" customHeight="1">
      <c r="A52" s="3" t="s">
        <v>40</v>
      </c>
      <c r="B52" s="30">
        <v>1796</v>
      </c>
      <c r="C52" s="4">
        <f>B52/B53</f>
        <v>0.53982566877066429</v>
      </c>
    </row>
    <row r="53" spans="1:3" ht="15.75" customHeight="1">
      <c r="A53" s="1" t="s">
        <v>6</v>
      </c>
      <c r="B53" s="2">
        <f t="shared" ref="B53:C53" si="7">SUM(B50:B52)</f>
        <v>3327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2389</v>
      </c>
      <c r="C56" s="4">
        <f>B56/B58</f>
        <v>0.77995429317662424</v>
      </c>
    </row>
    <row r="57" spans="1:3" ht="15.75" customHeight="1">
      <c r="A57" s="17" t="s">
        <v>43</v>
      </c>
      <c r="B57" s="32">
        <v>674</v>
      </c>
      <c r="C57" s="4">
        <f>B57/B58</f>
        <v>0.22004570682337576</v>
      </c>
    </row>
    <row r="58" spans="1:3" ht="15.75" customHeight="1">
      <c r="A58" s="1" t="s">
        <v>6</v>
      </c>
      <c r="B58" s="2">
        <f t="shared" ref="B58:C58" si="8">SUM(B55:B57)</f>
        <v>3063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438</v>
      </c>
      <c r="C61" s="4">
        <f>B61/B65</f>
        <v>0.1388272583201268</v>
      </c>
    </row>
    <row r="62" spans="1:3" ht="15.75" customHeight="1">
      <c r="A62" s="3" t="s">
        <v>46</v>
      </c>
      <c r="B62" s="30">
        <v>657</v>
      </c>
      <c r="C62" s="4">
        <f>B62/B65</f>
        <v>0.20824088748019018</v>
      </c>
    </row>
    <row r="63" spans="1:3" ht="15.75" customHeight="1">
      <c r="A63" s="3" t="s">
        <v>47</v>
      </c>
      <c r="B63" s="30">
        <v>602</v>
      </c>
      <c r="C63" s="4">
        <f>B63/B65</f>
        <v>0.19080824088748019</v>
      </c>
    </row>
    <row r="64" spans="1:3" ht="15.75" customHeight="1">
      <c r="A64" s="3" t="s">
        <v>48</v>
      </c>
      <c r="B64" s="30">
        <v>1458</v>
      </c>
      <c r="C64" s="4">
        <f>B64/B65</f>
        <v>0.46212361331220286</v>
      </c>
    </row>
    <row r="65" spans="1:3" ht="15.75" customHeight="1">
      <c r="A65" s="1" t="s">
        <v>6</v>
      </c>
      <c r="B65" s="2">
        <f t="shared" ref="B65:C65" si="9">SUM(B61:B64)</f>
        <v>3155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1" t="s">
        <v>772</v>
      </c>
      <c r="B67" s="15" t="s">
        <v>1</v>
      </c>
      <c r="C67" s="19" t="s">
        <v>2</v>
      </c>
    </row>
    <row r="68" spans="1:3" ht="15.75" customHeight="1">
      <c r="A68" s="17" t="s">
        <v>146</v>
      </c>
      <c r="B68" s="32">
        <v>1985</v>
      </c>
      <c r="C68" s="4">
        <f>B68/B70</f>
        <v>0.56328036322360953</v>
      </c>
    </row>
    <row r="69" spans="1:3" ht="15.75" customHeight="1">
      <c r="A69" s="17" t="s">
        <v>147</v>
      </c>
      <c r="B69" s="32">
        <v>1539</v>
      </c>
      <c r="C69" s="4">
        <f>B69/B70</f>
        <v>0.43671963677639047</v>
      </c>
    </row>
    <row r="70" spans="1:3" ht="15.75" customHeight="1">
      <c r="A70" s="1" t="s">
        <v>6</v>
      </c>
      <c r="B70" s="2">
        <f t="shared" ref="B70:C70" si="10">SUM(B67:B69)</f>
        <v>3524</v>
      </c>
      <c r="C70" s="7">
        <f t="shared" si="10"/>
        <v>1</v>
      </c>
    </row>
    <row r="71" spans="1:3" ht="15.75" customHeight="1">
      <c r="A71" s="6"/>
      <c r="B71" s="6"/>
      <c r="C71" s="18"/>
    </row>
    <row r="72" spans="1:3" ht="15.75" customHeight="1">
      <c r="A72" s="1" t="s">
        <v>965</v>
      </c>
      <c r="B72" s="15" t="s">
        <v>1</v>
      </c>
      <c r="C72" s="19" t="s">
        <v>2</v>
      </c>
    </row>
    <row r="73" spans="1:3" ht="15.75" customHeight="1">
      <c r="A73" s="17" t="s">
        <v>109</v>
      </c>
      <c r="B73" s="32">
        <v>1086</v>
      </c>
      <c r="C73" s="4">
        <f>B73/B75</f>
        <v>0.30896159317211946</v>
      </c>
    </row>
    <row r="74" spans="1:3" ht="15.75" customHeight="1">
      <c r="A74" s="17" t="s">
        <v>110</v>
      </c>
      <c r="B74" s="32">
        <v>2429</v>
      </c>
      <c r="C74" s="4">
        <f>B74/B75</f>
        <v>0.69103840682788054</v>
      </c>
    </row>
    <row r="75" spans="1:3" ht="15.75" customHeight="1">
      <c r="A75" s="1" t="s">
        <v>6</v>
      </c>
      <c r="B75" s="2">
        <f t="shared" ref="B75:C75" si="11">SUM(B72:B74)</f>
        <v>3515</v>
      </c>
      <c r="C75" s="7">
        <f t="shared" si="11"/>
        <v>1</v>
      </c>
    </row>
    <row r="76" spans="1:3" ht="15.75" customHeight="1">
      <c r="A76" s="6"/>
      <c r="B76" s="6"/>
      <c r="C76" s="18"/>
    </row>
    <row r="77" spans="1:3" ht="15.75" customHeight="1">
      <c r="A77" s="1" t="s">
        <v>966</v>
      </c>
      <c r="B77" s="15" t="s">
        <v>1</v>
      </c>
      <c r="C77" s="19" t="s">
        <v>2</v>
      </c>
    </row>
    <row r="78" spans="1:3" ht="15.75" customHeight="1">
      <c r="A78" s="17" t="s">
        <v>967</v>
      </c>
      <c r="B78" s="32">
        <v>110</v>
      </c>
      <c r="C78" s="4">
        <f>B78/B84</f>
        <v>2.7315619567916564E-2</v>
      </c>
    </row>
    <row r="79" spans="1:3" ht="15.75" customHeight="1">
      <c r="A79" s="17" t="s">
        <v>968</v>
      </c>
      <c r="B79" s="32">
        <v>537</v>
      </c>
      <c r="C79" s="4">
        <f>B79/B84</f>
        <v>0.13334988825428359</v>
      </c>
    </row>
    <row r="80" spans="1:3" ht="15.75" customHeight="1">
      <c r="A80" s="17" t="s">
        <v>969</v>
      </c>
      <c r="B80" s="32">
        <v>109</v>
      </c>
      <c r="C80" s="4">
        <f>B80/B84</f>
        <v>2.7067295753662776E-2</v>
      </c>
    </row>
    <row r="81" spans="1:3" ht="15.75" customHeight="1">
      <c r="A81" s="17" t="s">
        <v>970</v>
      </c>
      <c r="B81" s="32">
        <v>876</v>
      </c>
      <c r="C81" s="4">
        <f>B81/B84</f>
        <v>0.21753166128631735</v>
      </c>
    </row>
    <row r="82" spans="1:3" ht="15.75" customHeight="1">
      <c r="A82" s="17" t="s">
        <v>971</v>
      </c>
      <c r="B82" s="32">
        <v>1975</v>
      </c>
      <c r="C82" s="4">
        <f>B82/B84</f>
        <v>0.49043953315122918</v>
      </c>
    </row>
    <row r="83" spans="1:3" ht="15.75" customHeight="1">
      <c r="A83" s="17" t="s">
        <v>972</v>
      </c>
      <c r="B83" s="32">
        <v>420</v>
      </c>
      <c r="C83" s="4">
        <f>B83/B84</f>
        <v>0.10429600198659052</v>
      </c>
    </row>
    <row r="84" spans="1:3" ht="15.75" customHeight="1">
      <c r="A84" s="1" t="s">
        <v>6</v>
      </c>
      <c r="B84" s="2">
        <f t="shared" ref="B84:C84" si="12">SUM(B77:B83)</f>
        <v>4027</v>
      </c>
      <c r="C84" s="7">
        <f t="shared" si="12"/>
        <v>0.99999999999999989</v>
      </c>
    </row>
    <row r="85" spans="1:3" ht="15.75" customHeight="1">
      <c r="A85" s="1"/>
      <c r="B85" s="74"/>
      <c r="C85" s="19"/>
    </row>
    <row r="86" spans="1:3" ht="15.75" customHeight="1">
      <c r="A86" s="1" t="s">
        <v>973</v>
      </c>
      <c r="B86" s="15" t="s">
        <v>1</v>
      </c>
      <c r="C86" s="19" t="s">
        <v>2</v>
      </c>
    </row>
    <row r="87" spans="1:3" ht="15.75" customHeight="1">
      <c r="A87" s="17" t="s">
        <v>974</v>
      </c>
      <c r="B87" s="32">
        <v>1649</v>
      </c>
      <c r="C87" s="4">
        <f>B87/B89</f>
        <v>0.4583101723179544</v>
      </c>
    </row>
    <row r="88" spans="1:3" ht="15.75" customHeight="1">
      <c r="A88" s="17" t="s">
        <v>975</v>
      </c>
      <c r="B88" s="32">
        <v>1949</v>
      </c>
      <c r="C88" s="4">
        <f>B88/B89</f>
        <v>0.54168982768204554</v>
      </c>
    </row>
    <row r="89" spans="1:3" ht="15.75" customHeight="1">
      <c r="A89" s="1" t="s">
        <v>6</v>
      </c>
      <c r="B89" s="2">
        <f t="shared" ref="B89:C89" si="13">SUM(B86:B88)</f>
        <v>3598</v>
      </c>
      <c r="C89" s="7">
        <f t="shared" si="13"/>
        <v>1</v>
      </c>
    </row>
    <row r="90" spans="1:3" ht="15.75" customHeight="1">
      <c r="A90" s="6"/>
      <c r="B90" s="6"/>
      <c r="C90" s="18"/>
    </row>
    <row r="91" spans="1:3" ht="15.75" customHeight="1">
      <c r="C91" s="29"/>
    </row>
    <row r="92" spans="1:3" ht="15.75" customHeight="1">
      <c r="C92" s="29"/>
    </row>
    <row r="93" spans="1:3" ht="15.75" customHeight="1">
      <c r="C93" s="29"/>
    </row>
    <row r="94" spans="1:3" ht="15.75" customHeight="1">
      <c r="C94" s="29"/>
    </row>
    <row r="95" spans="1:3" ht="15.75" customHeight="1">
      <c r="C95" s="29"/>
    </row>
    <row r="96" spans="1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C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3" ht="15.75" customHeight="1">
      <c r="A1" s="1" t="s">
        <v>0</v>
      </c>
      <c r="B1" s="2" t="s">
        <v>1</v>
      </c>
      <c r="C1" s="7" t="s">
        <v>2</v>
      </c>
    </row>
    <row r="2" spans="1:3" ht="15.75" customHeight="1">
      <c r="A2" s="3" t="s">
        <v>3</v>
      </c>
      <c r="B2" s="30">
        <v>11</v>
      </c>
      <c r="C2" s="4">
        <f>B2/B5</f>
        <v>2.6894865525672371E-2</v>
      </c>
    </row>
    <row r="3" spans="1:3" ht="15.75" customHeight="1">
      <c r="A3" s="3" t="s">
        <v>4</v>
      </c>
      <c r="B3" s="30">
        <v>6</v>
      </c>
      <c r="C3" s="4">
        <f>B3/B5</f>
        <v>1.4669926650366748E-2</v>
      </c>
    </row>
    <row r="4" spans="1:3" ht="15.75" customHeight="1">
      <c r="A4" s="3" t="s">
        <v>5</v>
      </c>
      <c r="B4" s="30">
        <v>392</v>
      </c>
      <c r="C4" s="4">
        <f>B4/B5</f>
        <v>0.95843520782396086</v>
      </c>
    </row>
    <row r="5" spans="1:3" ht="15.75" customHeight="1">
      <c r="A5" s="1" t="s">
        <v>6</v>
      </c>
      <c r="B5" s="2">
        <f t="shared" ref="B5:C5" si="0">SUM(B2:B4)</f>
        <v>409</v>
      </c>
      <c r="C5" s="7">
        <f t="shared" si="0"/>
        <v>1</v>
      </c>
    </row>
    <row r="6" spans="1:3" ht="15.75" customHeight="1">
      <c r="A6" s="6"/>
      <c r="B6" s="6"/>
      <c r="C6" s="18"/>
    </row>
    <row r="7" spans="1:3" ht="15.75" customHeight="1">
      <c r="A7" s="1" t="s">
        <v>7</v>
      </c>
      <c r="B7" s="2" t="s">
        <v>1</v>
      </c>
      <c r="C7" s="7" t="s">
        <v>2</v>
      </c>
    </row>
    <row r="8" spans="1:3" ht="15.75" customHeight="1">
      <c r="A8" s="8" t="s">
        <v>8</v>
      </c>
      <c r="B8" s="30">
        <v>162</v>
      </c>
      <c r="C8" s="4">
        <f>B8/B15</f>
        <v>0.40909090909090912</v>
      </c>
    </row>
    <row r="9" spans="1:3" ht="15.75" customHeight="1">
      <c r="A9" s="8" t="s">
        <v>9</v>
      </c>
      <c r="B9" s="30">
        <v>10</v>
      </c>
      <c r="C9" s="4">
        <f>B9/B15</f>
        <v>2.5252525252525252E-2</v>
      </c>
    </row>
    <row r="10" spans="1:3" ht="15.75" customHeight="1">
      <c r="A10" s="8" t="s">
        <v>10</v>
      </c>
      <c r="B10" s="30">
        <v>7</v>
      </c>
      <c r="C10" s="4">
        <f>B10/B15</f>
        <v>1.7676767676767676E-2</v>
      </c>
    </row>
    <row r="11" spans="1:3" ht="15.75" customHeight="1">
      <c r="A11" s="8" t="s">
        <v>11</v>
      </c>
      <c r="B11" s="30">
        <v>59</v>
      </c>
      <c r="C11" s="4">
        <f>B11/B15</f>
        <v>0.14898989898989898</v>
      </c>
    </row>
    <row r="12" spans="1:3" ht="15.75" customHeight="1">
      <c r="A12" s="9" t="s">
        <v>12</v>
      </c>
      <c r="B12" s="30">
        <v>8</v>
      </c>
      <c r="C12" s="4">
        <f>B12/B15</f>
        <v>2.0202020202020204E-2</v>
      </c>
    </row>
    <row r="13" spans="1:3" ht="15.75" customHeight="1">
      <c r="A13" s="3" t="s">
        <v>13</v>
      </c>
      <c r="B13" s="30">
        <v>11</v>
      </c>
      <c r="C13" s="4">
        <f>B13/B15</f>
        <v>2.7777777777777776E-2</v>
      </c>
    </row>
    <row r="14" spans="1:3" ht="15.75" customHeight="1">
      <c r="A14" s="3" t="s">
        <v>14</v>
      </c>
      <c r="B14" s="30">
        <v>139</v>
      </c>
      <c r="C14" s="4">
        <f>B14/B15</f>
        <v>0.35101010101010099</v>
      </c>
    </row>
    <row r="15" spans="1:3" ht="15.75" customHeight="1">
      <c r="A15" s="1" t="s">
        <v>6</v>
      </c>
      <c r="B15" s="2">
        <f t="shared" ref="B15:C15" si="1">SUM(B8:B14)</f>
        <v>396</v>
      </c>
      <c r="C15" s="7">
        <f t="shared" si="1"/>
        <v>1</v>
      </c>
    </row>
    <row r="16" spans="1:3" ht="15.75" customHeight="1">
      <c r="A16" s="6"/>
      <c r="B16" s="6"/>
      <c r="C16" s="18"/>
    </row>
    <row r="17" spans="1:3" ht="15.75" customHeight="1">
      <c r="A17" s="1" t="s">
        <v>15</v>
      </c>
      <c r="B17" s="2" t="s">
        <v>1</v>
      </c>
      <c r="C17" s="7" t="s">
        <v>2</v>
      </c>
    </row>
    <row r="18" spans="1:3" ht="15.75" customHeight="1">
      <c r="A18" s="3" t="s">
        <v>16</v>
      </c>
      <c r="B18" s="30">
        <v>11</v>
      </c>
      <c r="C18" s="4">
        <f>B18/B25</f>
        <v>2.7707808564231738E-2</v>
      </c>
    </row>
    <row r="19" spans="1:3" ht="15.75" customHeight="1">
      <c r="A19" s="3" t="s">
        <v>17</v>
      </c>
      <c r="B19" s="30">
        <v>11</v>
      </c>
      <c r="C19" s="4">
        <f>B19/B25</f>
        <v>2.7707808564231738E-2</v>
      </c>
    </row>
    <row r="20" spans="1:3" ht="15.75" customHeight="1">
      <c r="A20" s="3" t="s">
        <v>18</v>
      </c>
      <c r="B20" s="30">
        <v>65</v>
      </c>
      <c r="C20" s="4">
        <f>B20/B25</f>
        <v>0.16372795969773299</v>
      </c>
    </row>
    <row r="21" spans="1:3" ht="15.75" customHeight="1">
      <c r="A21" s="3" t="s">
        <v>19</v>
      </c>
      <c r="B21" s="30">
        <v>120</v>
      </c>
      <c r="C21" s="4">
        <f>B21/B25</f>
        <v>0.30226700251889171</v>
      </c>
    </row>
    <row r="22" spans="1:3" ht="15.75" customHeight="1">
      <c r="A22" s="3" t="s">
        <v>20</v>
      </c>
      <c r="B22" s="30">
        <v>176</v>
      </c>
      <c r="C22" s="4">
        <f>B22/B25</f>
        <v>0.44332493702770781</v>
      </c>
    </row>
    <row r="23" spans="1:3" ht="15.75" customHeight="1">
      <c r="A23" s="3" t="s">
        <v>21</v>
      </c>
      <c r="B23" s="30">
        <v>4</v>
      </c>
      <c r="C23" s="4">
        <f>B23/B25</f>
        <v>1.0075566750629723E-2</v>
      </c>
    </row>
    <row r="24" spans="1:3" ht="15.75" customHeight="1">
      <c r="A24" s="10" t="s">
        <v>22</v>
      </c>
      <c r="B24" s="31">
        <v>10</v>
      </c>
      <c r="C24" s="11">
        <f>B24/B25</f>
        <v>2.5188916876574308E-2</v>
      </c>
    </row>
    <row r="25" spans="1:3" ht="15.75" customHeight="1">
      <c r="A25" s="1" t="s">
        <v>6</v>
      </c>
      <c r="B25" s="2">
        <f t="shared" ref="B25:C25" si="2">SUM(B18:B24)</f>
        <v>397</v>
      </c>
      <c r="C25" s="7">
        <f t="shared" si="2"/>
        <v>1</v>
      </c>
    </row>
    <row r="26" spans="1:3" ht="15.75" customHeight="1">
      <c r="A26" s="12"/>
      <c r="B26" s="13"/>
      <c r="C26" s="14"/>
    </row>
    <row r="27" spans="1:3" ht="15.75" customHeight="1">
      <c r="A27" s="1" t="s">
        <v>23</v>
      </c>
      <c r="B27" s="2" t="s">
        <v>1</v>
      </c>
      <c r="C27" s="7" t="s">
        <v>2</v>
      </c>
    </row>
    <row r="28" spans="1:3" ht="15.75" customHeight="1">
      <c r="A28" s="3" t="s">
        <v>24</v>
      </c>
      <c r="B28" s="30">
        <v>68</v>
      </c>
      <c r="C28" s="4">
        <f>B28/B31</f>
        <v>0.17302798982188294</v>
      </c>
    </row>
    <row r="29" spans="1:3" ht="15.75" customHeight="1">
      <c r="A29" s="3" t="s">
        <v>25</v>
      </c>
      <c r="B29" s="30">
        <v>137</v>
      </c>
      <c r="C29" s="4">
        <f>B29/B31</f>
        <v>0.34860050890585242</v>
      </c>
    </row>
    <row r="30" spans="1:3" ht="15.75" customHeight="1">
      <c r="A30" s="3" t="s">
        <v>26</v>
      </c>
      <c r="B30" s="30">
        <v>188</v>
      </c>
      <c r="C30" s="4">
        <f>B30/B31</f>
        <v>0.47837150127226463</v>
      </c>
    </row>
    <row r="31" spans="1:3" ht="15.75" customHeight="1">
      <c r="A31" s="1" t="s">
        <v>6</v>
      </c>
      <c r="B31" s="2">
        <f t="shared" ref="B31:C31" si="3">SUM(B28:B30)</f>
        <v>393</v>
      </c>
      <c r="C31" s="7">
        <f t="shared" si="3"/>
        <v>1</v>
      </c>
    </row>
    <row r="32" spans="1:3" ht="15.75" customHeight="1">
      <c r="A32" s="6"/>
      <c r="B32" s="6"/>
      <c r="C32" s="18"/>
    </row>
    <row r="33" spans="1:3" ht="15.75" customHeight="1">
      <c r="A33" s="1" t="s">
        <v>27</v>
      </c>
      <c r="B33" s="2" t="s">
        <v>1</v>
      </c>
      <c r="C33" s="7" t="s">
        <v>2</v>
      </c>
    </row>
    <row r="34" spans="1:3" ht="15.75" customHeight="1">
      <c r="A34" s="3" t="s">
        <v>28</v>
      </c>
      <c r="B34" s="30">
        <v>345</v>
      </c>
      <c r="C34" s="4">
        <f>B34/B37</f>
        <v>0.87341772151898733</v>
      </c>
    </row>
    <row r="35" spans="1:3" ht="15.75" customHeight="1">
      <c r="A35" s="3" t="s">
        <v>29</v>
      </c>
      <c r="B35" s="30">
        <v>32</v>
      </c>
      <c r="C35" s="4">
        <f>B35/B37</f>
        <v>8.1012658227848103E-2</v>
      </c>
    </row>
    <row r="36" spans="1:3" ht="15.75" customHeight="1">
      <c r="A36" s="3" t="s">
        <v>30</v>
      </c>
      <c r="B36" s="30">
        <v>18</v>
      </c>
      <c r="C36" s="4">
        <f>B36/B37</f>
        <v>4.5569620253164557E-2</v>
      </c>
    </row>
    <row r="37" spans="1:3" ht="15.75" customHeight="1">
      <c r="A37" s="1" t="s">
        <v>6</v>
      </c>
      <c r="B37" s="2">
        <f t="shared" ref="B37:C37" si="4">SUM(B34:B36)</f>
        <v>395</v>
      </c>
      <c r="C37" s="7">
        <f t="shared" si="4"/>
        <v>1</v>
      </c>
    </row>
    <row r="38" spans="1:3" ht="15.75" customHeight="1">
      <c r="A38" s="6"/>
      <c r="B38" s="6"/>
      <c r="C38" s="18"/>
    </row>
    <row r="39" spans="1:3" ht="15.75" customHeight="1">
      <c r="A39" s="1" t="s">
        <v>31</v>
      </c>
      <c r="B39" s="15" t="s">
        <v>1</v>
      </c>
      <c r="C39" s="19" t="s">
        <v>2</v>
      </c>
    </row>
    <row r="40" spans="1:3" ht="15.75" customHeight="1">
      <c r="A40" s="17" t="s">
        <v>32</v>
      </c>
      <c r="B40" s="32">
        <v>282</v>
      </c>
      <c r="C40" s="4">
        <f>B40/B42</f>
        <v>0.71755725190839692</v>
      </c>
    </row>
    <row r="41" spans="1:3" ht="15.75" customHeight="1">
      <c r="A41" s="17" t="s">
        <v>33</v>
      </c>
      <c r="B41" s="32">
        <v>111</v>
      </c>
      <c r="C41" s="4">
        <f>B41/B42</f>
        <v>0.28244274809160308</v>
      </c>
    </row>
    <row r="42" spans="1:3" ht="15.75" customHeight="1">
      <c r="A42" s="1" t="s">
        <v>6</v>
      </c>
      <c r="B42" s="2">
        <f t="shared" ref="B42:C42" si="5">SUM(B39:B41)</f>
        <v>393</v>
      </c>
      <c r="C42" s="7">
        <f t="shared" si="5"/>
        <v>1</v>
      </c>
    </row>
    <row r="43" spans="1:3" ht="15.75" customHeight="1">
      <c r="A43" s="6"/>
      <c r="B43" s="6"/>
      <c r="C43" s="18"/>
    </row>
    <row r="44" spans="1:3" ht="15.75" customHeight="1">
      <c r="A44" s="1" t="s">
        <v>34</v>
      </c>
      <c r="B44" s="15" t="s">
        <v>1</v>
      </c>
      <c r="C44" s="19" t="s">
        <v>2</v>
      </c>
    </row>
    <row r="45" spans="1:3" ht="15.75" customHeight="1">
      <c r="A45" s="17" t="s">
        <v>35</v>
      </c>
      <c r="B45" s="32">
        <v>146</v>
      </c>
      <c r="C45" s="4">
        <f>B45/B47</f>
        <v>0.38522427440633245</v>
      </c>
    </row>
    <row r="46" spans="1:3" ht="15.75" customHeight="1">
      <c r="A46" s="17" t="s">
        <v>36</v>
      </c>
      <c r="B46" s="32">
        <v>233</v>
      </c>
      <c r="C46" s="4">
        <f>B46/B47</f>
        <v>0.61477572559366755</v>
      </c>
    </row>
    <row r="47" spans="1:3" ht="15.75" customHeight="1">
      <c r="A47" s="1" t="s">
        <v>6</v>
      </c>
      <c r="B47" s="2">
        <f t="shared" ref="B47:C47" si="6">SUM(B44:B46)</f>
        <v>379</v>
      </c>
      <c r="C47" s="7">
        <f t="shared" si="6"/>
        <v>1</v>
      </c>
    </row>
    <row r="48" spans="1:3" ht="15.75" customHeight="1">
      <c r="A48" s="6"/>
      <c r="B48" s="6"/>
      <c r="C48" s="18"/>
    </row>
    <row r="49" spans="1:3" ht="15.75" customHeight="1">
      <c r="A49" s="1" t="s">
        <v>37</v>
      </c>
      <c r="B49" s="2" t="s">
        <v>1</v>
      </c>
      <c r="C49" s="7" t="s">
        <v>2</v>
      </c>
    </row>
    <row r="50" spans="1:3" ht="15.75" customHeight="1">
      <c r="A50" s="3" t="s">
        <v>38</v>
      </c>
      <c r="B50" s="30">
        <v>133</v>
      </c>
      <c r="C50" s="4">
        <f>B50/B53</f>
        <v>0.34545454545454546</v>
      </c>
    </row>
    <row r="51" spans="1:3" ht="15.75" customHeight="1">
      <c r="A51" s="3" t="s">
        <v>39</v>
      </c>
      <c r="B51" s="30">
        <v>140</v>
      </c>
      <c r="C51" s="4">
        <f>B51/B53</f>
        <v>0.36363636363636365</v>
      </c>
    </row>
    <row r="52" spans="1:3" ht="15.75" customHeight="1">
      <c r="A52" s="3" t="s">
        <v>40</v>
      </c>
      <c r="B52" s="30">
        <v>112</v>
      </c>
      <c r="C52" s="4">
        <f>B52/B53</f>
        <v>0.29090909090909089</v>
      </c>
    </row>
    <row r="53" spans="1:3" ht="15.75" customHeight="1">
      <c r="A53" s="1" t="s">
        <v>6</v>
      </c>
      <c r="B53" s="2">
        <f t="shared" ref="B53:C53" si="7">SUM(B50:B52)</f>
        <v>385</v>
      </c>
      <c r="C53" s="7">
        <f t="shared" si="7"/>
        <v>1</v>
      </c>
    </row>
    <row r="54" spans="1:3" ht="15.75" customHeight="1">
      <c r="A54" s="6"/>
      <c r="B54" s="6"/>
      <c r="C54" s="18"/>
    </row>
    <row r="55" spans="1:3" ht="15.75" customHeight="1">
      <c r="A55" s="1" t="s">
        <v>41</v>
      </c>
      <c r="B55" s="15" t="s">
        <v>1</v>
      </c>
      <c r="C55" s="19" t="s">
        <v>2</v>
      </c>
    </row>
    <row r="56" spans="1:3" ht="15.75" customHeight="1">
      <c r="A56" s="17" t="s">
        <v>42</v>
      </c>
      <c r="B56" s="32">
        <v>312</v>
      </c>
      <c r="C56" s="4">
        <f>B56/B58</f>
        <v>0.83199999999999996</v>
      </c>
    </row>
    <row r="57" spans="1:3" ht="15.75" customHeight="1">
      <c r="A57" s="17" t="s">
        <v>43</v>
      </c>
      <c r="B57" s="32">
        <v>63</v>
      </c>
      <c r="C57" s="4">
        <f>B57/B58</f>
        <v>0.16800000000000001</v>
      </c>
    </row>
    <row r="58" spans="1:3" ht="15.75" customHeight="1">
      <c r="A58" s="1" t="s">
        <v>6</v>
      </c>
      <c r="B58" s="2">
        <f t="shared" ref="B58:C58" si="8">SUM(B55:B57)</f>
        <v>375</v>
      </c>
      <c r="C58" s="7">
        <f t="shared" si="8"/>
        <v>1</v>
      </c>
    </row>
    <row r="59" spans="1:3" ht="15.75" customHeight="1">
      <c r="A59" s="6"/>
      <c r="B59" s="6"/>
      <c r="C59" s="18"/>
    </row>
    <row r="60" spans="1:3" ht="15.75" customHeight="1">
      <c r="A60" s="1" t="s">
        <v>44</v>
      </c>
      <c r="B60" s="2" t="s">
        <v>1</v>
      </c>
      <c r="C60" s="7" t="s">
        <v>2</v>
      </c>
    </row>
    <row r="61" spans="1:3" ht="15.75" customHeight="1">
      <c r="A61" s="3" t="s">
        <v>45</v>
      </c>
      <c r="B61" s="30">
        <v>26</v>
      </c>
      <c r="C61" s="4">
        <f>B61/B65</f>
        <v>6.8421052631578952E-2</v>
      </c>
    </row>
    <row r="62" spans="1:3" ht="15.75" customHeight="1">
      <c r="A62" s="3" t="s">
        <v>46</v>
      </c>
      <c r="B62" s="30">
        <v>115</v>
      </c>
      <c r="C62" s="4">
        <f>B62/B65</f>
        <v>0.30263157894736842</v>
      </c>
    </row>
    <row r="63" spans="1:3" ht="15.75" customHeight="1">
      <c r="A63" s="3" t="s">
        <v>47</v>
      </c>
      <c r="B63" s="30">
        <v>56</v>
      </c>
      <c r="C63" s="4">
        <f>B63/B65</f>
        <v>0.14736842105263157</v>
      </c>
    </row>
    <row r="64" spans="1:3" ht="15.75" customHeight="1">
      <c r="A64" s="3" t="s">
        <v>48</v>
      </c>
      <c r="B64" s="30">
        <v>183</v>
      </c>
      <c r="C64" s="4">
        <f>B64/B65</f>
        <v>0.48157894736842105</v>
      </c>
    </row>
    <row r="65" spans="1:3" ht="15.75" customHeight="1">
      <c r="A65" s="1" t="s">
        <v>6</v>
      </c>
      <c r="B65" s="2">
        <f t="shared" ref="B65:C65" si="9">SUM(B61:B64)</f>
        <v>380</v>
      </c>
      <c r="C65" s="7">
        <f t="shared" si="9"/>
        <v>1</v>
      </c>
    </row>
    <row r="66" spans="1:3" ht="15.75" customHeight="1">
      <c r="A66" s="6"/>
      <c r="B66" s="6"/>
      <c r="C66" s="18"/>
    </row>
    <row r="67" spans="1:3" ht="15.75" customHeight="1">
      <c r="A67" s="21"/>
      <c r="B67" s="24"/>
      <c r="C67" s="22"/>
    </row>
    <row r="68" spans="1:3" ht="15.75" customHeight="1">
      <c r="A68" s="23"/>
      <c r="B68" s="24"/>
      <c r="C68" s="14"/>
    </row>
    <row r="69" spans="1:3" ht="15.75" customHeight="1">
      <c r="A69" s="23"/>
      <c r="B69" s="24"/>
      <c r="C69" s="14"/>
    </row>
    <row r="70" spans="1:3" ht="15.75" customHeight="1">
      <c r="A70" s="21"/>
      <c r="B70" s="13"/>
      <c r="C70" s="22"/>
    </row>
    <row r="71" spans="1:3" ht="15.75" customHeight="1">
      <c r="A71" s="6"/>
      <c r="B71" s="6"/>
      <c r="C71" s="18"/>
    </row>
    <row r="72" spans="1:3" ht="15.75" customHeight="1">
      <c r="A72" s="21"/>
      <c r="B72" s="24"/>
      <c r="C72" s="22"/>
    </row>
    <row r="73" spans="1:3" ht="15.75" customHeight="1">
      <c r="A73" s="23"/>
      <c r="B73" s="24"/>
      <c r="C73" s="14"/>
    </row>
    <row r="74" spans="1:3" ht="15.75" customHeight="1">
      <c r="A74" s="23"/>
      <c r="B74" s="24"/>
      <c r="C74" s="14"/>
    </row>
    <row r="75" spans="1:3" ht="15.75" customHeight="1">
      <c r="A75" s="21"/>
      <c r="B75" s="13"/>
      <c r="C75" s="22"/>
    </row>
    <row r="76" spans="1:3" ht="15.75" customHeight="1">
      <c r="C76" s="29"/>
    </row>
    <row r="77" spans="1:3" ht="15.75" customHeight="1">
      <c r="C77" s="29"/>
    </row>
    <row r="78" spans="1:3" ht="15.75" customHeight="1">
      <c r="C78" s="29"/>
    </row>
    <row r="79" spans="1:3" ht="15.75" customHeight="1">
      <c r="C79" s="29"/>
    </row>
    <row r="80" spans="1:3" ht="15.75" customHeight="1">
      <c r="C80" s="29"/>
    </row>
    <row r="81" spans="3:3" ht="15.75" customHeight="1">
      <c r="C81" s="29"/>
    </row>
    <row r="82" spans="3:3" ht="15.75" customHeight="1">
      <c r="C82" s="29"/>
    </row>
    <row r="83" spans="3:3" ht="15.75" customHeight="1">
      <c r="C83" s="29"/>
    </row>
    <row r="84" spans="3:3" ht="15.75" customHeight="1">
      <c r="C84" s="29"/>
    </row>
    <row r="85" spans="3:3" ht="15.75" customHeight="1">
      <c r="C85" s="29"/>
    </row>
    <row r="86" spans="3:3" ht="15.75" customHeight="1">
      <c r="C86" s="29"/>
    </row>
    <row r="87" spans="3:3" ht="15.75" customHeight="1">
      <c r="C87" s="29"/>
    </row>
    <row r="88" spans="3:3" ht="15.75" customHeight="1">
      <c r="C88" s="29"/>
    </row>
    <row r="89" spans="3:3" ht="15.75" customHeight="1">
      <c r="C89" s="29"/>
    </row>
    <row r="90" spans="3:3" ht="15.75" customHeight="1">
      <c r="C90" s="29"/>
    </row>
    <row r="91" spans="3:3" ht="15.75" customHeight="1">
      <c r="C91" s="29"/>
    </row>
    <row r="92" spans="3:3" ht="15.75" customHeight="1">
      <c r="C92" s="29"/>
    </row>
    <row r="93" spans="3:3" ht="15.75" customHeight="1">
      <c r="C93" s="29"/>
    </row>
    <row r="94" spans="3:3" ht="15.75" customHeight="1">
      <c r="C94" s="29"/>
    </row>
    <row r="95" spans="3:3" ht="15.75" customHeight="1">
      <c r="C95" s="29"/>
    </row>
    <row r="96" spans="3:3" ht="15.75" customHeight="1">
      <c r="C96" s="29"/>
    </row>
    <row r="97" spans="3:3" ht="15.75" customHeight="1">
      <c r="C97" s="29"/>
    </row>
    <row r="98" spans="3:3" ht="15.75" customHeight="1">
      <c r="C98" s="29"/>
    </row>
    <row r="99" spans="3:3" ht="15.75" customHeight="1">
      <c r="C99" s="29"/>
    </row>
    <row r="100" spans="3:3" ht="15.75" customHeight="1">
      <c r="C100" s="29"/>
    </row>
    <row r="101" spans="3:3" ht="15.75" customHeight="1">
      <c r="C101" s="29"/>
    </row>
    <row r="102" spans="3:3" ht="15.75" customHeight="1">
      <c r="C102" s="29"/>
    </row>
    <row r="103" spans="3:3" ht="15.75" customHeight="1">
      <c r="C103" s="29"/>
    </row>
    <row r="104" spans="3:3" ht="15.75" customHeight="1">
      <c r="C104" s="29"/>
    </row>
    <row r="105" spans="3:3" ht="15.75" customHeight="1">
      <c r="C105" s="29"/>
    </row>
    <row r="106" spans="3:3" ht="15.75" customHeight="1">
      <c r="C106" s="29"/>
    </row>
    <row r="107" spans="3:3" ht="15.75" customHeight="1">
      <c r="C107" s="29"/>
    </row>
    <row r="108" spans="3:3" ht="15.75" customHeight="1">
      <c r="C108" s="29"/>
    </row>
    <row r="109" spans="3:3" ht="15.75" customHeight="1">
      <c r="C109" s="29"/>
    </row>
    <row r="110" spans="3:3" ht="15.75" customHeight="1">
      <c r="C110" s="29"/>
    </row>
    <row r="111" spans="3:3" ht="15.75" customHeight="1">
      <c r="C111" s="29"/>
    </row>
    <row r="112" spans="3:3" ht="15.75" customHeight="1">
      <c r="C112" s="29"/>
    </row>
    <row r="113" spans="3:3" ht="15.75" customHeight="1">
      <c r="C113" s="29"/>
    </row>
    <row r="114" spans="3:3" ht="15.75" customHeight="1">
      <c r="C114" s="29"/>
    </row>
    <row r="115" spans="3:3" ht="15.75" customHeight="1">
      <c r="C115" s="29"/>
    </row>
    <row r="116" spans="3:3" ht="15.75" customHeight="1">
      <c r="C116" s="29"/>
    </row>
    <row r="117" spans="3:3" ht="15.75" customHeight="1">
      <c r="C117" s="29"/>
    </row>
    <row r="118" spans="3:3" ht="15.75" customHeight="1">
      <c r="C118" s="29"/>
    </row>
    <row r="119" spans="3:3" ht="15.75" customHeight="1">
      <c r="C119" s="29"/>
    </row>
    <row r="120" spans="3:3" ht="15.75" customHeight="1">
      <c r="C120" s="29"/>
    </row>
    <row r="121" spans="3:3" ht="15.75" customHeight="1">
      <c r="C121" s="29"/>
    </row>
    <row r="122" spans="3:3" ht="15.75" customHeight="1">
      <c r="C122" s="29"/>
    </row>
    <row r="123" spans="3:3" ht="15.75" customHeight="1">
      <c r="C123" s="29"/>
    </row>
    <row r="124" spans="3:3" ht="15.75" customHeight="1">
      <c r="C124" s="29"/>
    </row>
    <row r="125" spans="3:3" ht="15.75" customHeight="1">
      <c r="C125" s="29"/>
    </row>
    <row r="126" spans="3:3" ht="15.75" customHeight="1">
      <c r="C126" s="29"/>
    </row>
    <row r="127" spans="3:3" ht="15.75" customHeight="1">
      <c r="C127" s="29"/>
    </row>
    <row r="128" spans="3:3" ht="15.75" customHeight="1">
      <c r="C128" s="29"/>
    </row>
    <row r="129" spans="3:3" ht="15.75" customHeight="1">
      <c r="C129" s="29"/>
    </row>
    <row r="130" spans="3:3" ht="15.75" customHeight="1">
      <c r="C130" s="29"/>
    </row>
    <row r="131" spans="3:3" ht="15.75" customHeight="1">
      <c r="C131" s="29"/>
    </row>
    <row r="132" spans="3:3" ht="15.75" customHeight="1">
      <c r="C132" s="29"/>
    </row>
    <row r="133" spans="3:3" ht="15.75" customHeight="1">
      <c r="C133" s="29"/>
    </row>
    <row r="134" spans="3:3" ht="15.75" customHeight="1">
      <c r="C134" s="29"/>
    </row>
    <row r="135" spans="3:3" ht="15.75" customHeight="1">
      <c r="C135" s="29"/>
    </row>
    <row r="136" spans="3:3" ht="15.75" customHeight="1">
      <c r="C136" s="29"/>
    </row>
    <row r="137" spans="3:3" ht="15.75" customHeight="1">
      <c r="C137" s="29"/>
    </row>
    <row r="138" spans="3:3" ht="15.75" customHeight="1">
      <c r="C138" s="29"/>
    </row>
    <row r="139" spans="3:3" ht="15.75" customHeight="1">
      <c r="C139" s="29"/>
    </row>
    <row r="140" spans="3:3" ht="15.75" customHeight="1">
      <c r="C140" s="29"/>
    </row>
    <row r="141" spans="3:3" ht="15.75" customHeight="1">
      <c r="C141" s="29"/>
    </row>
    <row r="142" spans="3:3" ht="15.75" customHeight="1">
      <c r="C142" s="29"/>
    </row>
    <row r="143" spans="3:3" ht="15.75" customHeight="1">
      <c r="C143" s="29"/>
    </row>
    <row r="144" spans="3:3" ht="15.75" customHeight="1">
      <c r="C144" s="29"/>
    </row>
    <row r="145" spans="3:3" ht="15.75" customHeight="1">
      <c r="C145" s="29"/>
    </row>
    <row r="146" spans="3:3" ht="15.75" customHeight="1">
      <c r="C146" s="29"/>
    </row>
    <row r="147" spans="3:3" ht="15.75" customHeight="1">
      <c r="C147" s="29"/>
    </row>
    <row r="148" spans="3:3" ht="15.75" customHeight="1">
      <c r="C148" s="29"/>
    </row>
    <row r="149" spans="3:3" ht="15.75" customHeight="1">
      <c r="C149" s="29"/>
    </row>
    <row r="150" spans="3:3" ht="15.75" customHeight="1">
      <c r="C150" s="29"/>
    </row>
    <row r="151" spans="3:3" ht="15.75" customHeight="1">
      <c r="C151" s="29"/>
    </row>
    <row r="152" spans="3:3" ht="15.75" customHeight="1">
      <c r="C152" s="29"/>
    </row>
    <row r="153" spans="3:3" ht="15.75" customHeight="1">
      <c r="C153" s="29"/>
    </row>
    <row r="154" spans="3:3" ht="15.75" customHeight="1">
      <c r="C154" s="29"/>
    </row>
    <row r="155" spans="3:3" ht="15.75" customHeight="1">
      <c r="C155" s="29"/>
    </row>
    <row r="156" spans="3:3" ht="15.75" customHeight="1">
      <c r="C156" s="29"/>
    </row>
    <row r="157" spans="3:3" ht="15.75" customHeight="1">
      <c r="C157" s="29"/>
    </row>
    <row r="158" spans="3:3" ht="15.75" customHeight="1">
      <c r="C158" s="29"/>
    </row>
    <row r="159" spans="3:3" ht="15.75" customHeight="1">
      <c r="C159" s="29"/>
    </row>
    <row r="160" spans="3:3" ht="15.75" customHeight="1">
      <c r="C160" s="29"/>
    </row>
    <row r="161" spans="3:3" ht="15.75" customHeight="1">
      <c r="C161" s="29"/>
    </row>
    <row r="162" spans="3:3" ht="15.75" customHeight="1">
      <c r="C162" s="29"/>
    </row>
    <row r="163" spans="3:3" ht="15.75" customHeight="1">
      <c r="C163" s="29"/>
    </row>
    <row r="164" spans="3:3" ht="15.75" customHeight="1">
      <c r="C164" s="29"/>
    </row>
    <row r="165" spans="3:3" ht="15.75" customHeight="1">
      <c r="C165" s="29"/>
    </row>
    <row r="166" spans="3:3" ht="15.75" customHeight="1">
      <c r="C166" s="29"/>
    </row>
    <row r="167" spans="3:3" ht="15.75" customHeight="1">
      <c r="C167" s="29"/>
    </row>
    <row r="168" spans="3:3" ht="15.75" customHeight="1">
      <c r="C168" s="29"/>
    </row>
    <row r="169" spans="3:3" ht="15.75" customHeight="1">
      <c r="C169" s="29"/>
    </row>
    <row r="170" spans="3:3" ht="15.75" customHeight="1">
      <c r="C170" s="29"/>
    </row>
    <row r="171" spans="3:3" ht="15.75" customHeight="1">
      <c r="C171" s="29"/>
    </row>
    <row r="172" spans="3:3" ht="15.75" customHeight="1">
      <c r="C172" s="29"/>
    </row>
    <row r="173" spans="3:3" ht="15.75" customHeight="1">
      <c r="C173" s="29"/>
    </row>
    <row r="174" spans="3:3" ht="15.75" customHeight="1">
      <c r="C174" s="29"/>
    </row>
    <row r="175" spans="3:3" ht="15.75" customHeight="1">
      <c r="C175" s="29"/>
    </row>
    <row r="176" spans="3:3" ht="15.75" customHeight="1">
      <c r="C176" s="29"/>
    </row>
    <row r="177" spans="3:3" ht="15.75" customHeight="1">
      <c r="C177" s="29"/>
    </row>
    <row r="178" spans="3:3" ht="15.75" customHeight="1">
      <c r="C178" s="29"/>
    </row>
    <row r="179" spans="3:3" ht="15.75" customHeight="1">
      <c r="C179" s="29"/>
    </row>
    <row r="180" spans="3:3" ht="15.75" customHeight="1">
      <c r="C180" s="29"/>
    </row>
    <row r="181" spans="3:3" ht="15.75" customHeight="1">
      <c r="C181" s="29"/>
    </row>
    <row r="182" spans="3:3" ht="15.75" customHeight="1">
      <c r="C182" s="29"/>
    </row>
    <row r="183" spans="3:3" ht="15.75" customHeight="1">
      <c r="C183" s="29"/>
    </row>
    <row r="184" spans="3:3" ht="15.75" customHeight="1">
      <c r="C184" s="29"/>
    </row>
    <row r="185" spans="3:3" ht="15.75" customHeight="1">
      <c r="C185" s="29"/>
    </row>
    <row r="186" spans="3:3" ht="15.75" customHeight="1">
      <c r="C186" s="29"/>
    </row>
    <row r="187" spans="3:3" ht="15.75" customHeight="1">
      <c r="C187" s="29"/>
    </row>
    <row r="188" spans="3:3" ht="15.75" customHeight="1">
      <c r="C188" s="29"/>
    </row>
    <row r="189" spans="3:3" ht="15.75" customHeight="1">
      <c r="C189" s="29"/>
    </row>
    <row r="190" spans="3:3" ht="15.75" customHeight="1">
      <c r="C190" s="29"/>
    </row>
    <row r="191" spans="3:3" ht="15.75" customHeight="1">
      <c r="C191" s="29"/>
    </row>
    <row r="192" spans="3:3" ht="15.75" customHeight="1">
      <c r="C192" s="29"/>
    </row>
    <row r="193" spans="3:3" ht="15.75" customHeight="1">
      <c r="C193" s="29"/>
    </row>
    <row r="194" spans="3:3" ht="15.75" customHeight="1">
      <c r="C194" s="29"/>
    </row>
    <row r="195" spans="3:3" ht="15.75" customHeight="1">
      <c r="C195" s="29"/>
    </row>
    <row r="196" spans="3:3" ht="15.75" customHeight="1">
      <c r="C196" s="29"/>
    </row>
    <row r="197" spans="3:3" ht="15.75" customHeight="1">
      <c r="C197" s="29"/>
    </row>
    <row r="198" spans="3:3" ht="15.75" customHeight="1">
      <c r="C198" s="29"/>
    </row>
    <row r="199" spans="3:3" ht="15.75" customHeight="1">
      <c r="C199" s="29"/>
    </row>
    <row r="200" spans="3:3" ht="15.75" customHeight="1">
      <c r="C200" s="29"/>
    </row>
    <row r="201" spans="3:3" ht="15.75" customHeight="1">
      <c r="C201" s="29"/>
    </row>
    <row r="202" spans="3:3" ht="15.75" customHeight="1">
      <c r="C202" s="29"/>
    </row>
    <row r="203" spans="3:3" ht="15.75" customHeight="1">
      <c r="C203" s="29"/>
    </row>
    <row r="204" spans="3:3" ht="15.75" customHeight="1">
      <c r="C204" s="29"/>
    </row>
    <row r="205" spans="3:3" ht="15.75" customHeight="1">
      <c r="C205" s="29"/>
    </row>
    <row r="206" spans="3:3" ht="15.75" customHeight="1">
      <c r="C206" s="29"/>
    </row>
    <row r="207" spans="3:3" ht="15.75" customHeight="1">
      <c r="C207" s="29"/>
    </row>
    <row r="208" spans="3:3" ht="15.75" customHeight="1">
      <c r="C208" s="29"/>
    </row>
    <row r="209" spans="3:3" ht="15.75" customHeight="1">
      <c r="C209" s="29"/>
    </row>
    <row r="210" spans="3:3" ht="15.75" customHeight="1">
      <c r="C210" s="29"/>
    </row>
    <row r="211" spans="3:3" ht="15.75" customHeight="1">
      <c r="C211" s="29"/>
    </row>
    <row r="212" spans="3:3" ht="15.75" customHeight="1">
      <c r="C212" s="29"/>
    </row>
    <row r="213" spans="3:3" ht="15.75" customHeight="1">
      <c r="C213" s="29"/>
    </row>
    <row r="214" spans="3:3" ht="15.75" customHeight="1">
      <c r="C214" s="29"/>
    </row>
    <row r="215" spans="3:3" ht="15.75" customHeight="1">
      <c r="C215" s="29"/>
    </row>
    <row r="216" spans="3:3" ht="15.75" customHeight="1">
      <c r="C216" s="29"/>
    </row>
    <row r="217" spans="3:3" ht="15.75" customHeight="1">
      <c r="C217" s="29"/>
    </row>
    <row r="218" spans="3:3" ht="15.75" customHeight="1">
      <c r="C218" s="29"/>
    </row>
    <row r="219" spans="3:3" ht="15.75" customHeight="1">
      <c r="C219" s="29"/>
    </row>
    <row r="220" spans="3:3" ht="15.75" customHeight="1">
      <c r="C220" s="29"/>
    </row>
    <row r="221" spans="3:3" ht="15.75" customHeight="1">
      <c r="C221" s="29"/>
    </row>
    <row r="222" spans="3:3" ht="15.75" customHeight="1">
      <c r="C222" s="29"/>
    </row>
    <row r="223" spans="3:3" ht="15.75" customHeight="1">
      <c r="C223" s="29"/>
    </row>
    <row r="224" spans="3:3" ht="15.75" customHeight="1">
      <c r="C224" s="29"/>
    </row>
    <row r="225" spans="3:3" ht="15.75" customHeight="1">
      <c r="C225" s="29"/>
    </row>
    <row r="226" spans="3:3" ht="15.75" customHeight="1">
      <c r="C226" s="29"/>
    </row>
    <row r="227" spans="3:3" ht="15.75" customHeight="1">
      <c r="C227" s="29"/>
    </row>
    <row r="228" spans="3:3" ht="15.75" customHeight="1">
      <c r="C228" s="29"/>
    </row>
    <row r="229" spans="3:3" ht="15.75" customHeight="1">
      <c r="C229" s="29"/>
    </row>
    <row r="230" spans="3:3" ht="15.75" customHeight="1">
      <c r="C230" s="29"/>
    </row>
    <row r="231" spans="3:3" ht="15.75" customHeight="1">
      <c r="C231" s="29"/>
    </row>
    <row r="232" spans="3:3" ht="15.75" customHeight="1">
      <c r="C232" s="29"/>
    </row>
    <row r="233" spans="3:3" ht="15.75" customHeight="1">
      <c r="C233" s="29"/>
    </row>
    <row r="234" spans="3:3" ht="15.75" customHeight="1">
      <c r="C234" s="29"/>
    </row>
    <row r="235" spans="3:3" ht="15.75" customHeight="1">
      <c r="C235" s="29"/>
    </row>
    <row r="236" spans="3:3" ht="15.75" customHeight="1">
      <c r="C236" s="29"/>
    </row>
    <row r="237" spans="3:3" ht="15.75" customHeight="1">
      <c r="C237" s="29"/>
    </row>
    <row r="238" spans="3:3" ht="15.75" customHeight="1">
      <c r="C238" s="29"/>
    </row>
    <row r="239" spans="3:3" ht="15.75" customHeight="1">
      <c r="C239" s="29"/>
    </row>
    <row r="240" spans="3:3" ht="15.75" customHeight="1">
      <c r="C240" s="29"/>
    </row>
    <row r="241" spans="3:3" ht="15.75" customHeight="1">
      <c r="C241" s="29"/>
    </row>
    <row r="242" spans="3:3" ht="15.75" customHeight="1">
      <c r="C242" s="29"/>
    </row>
    <row r="243" spans="3:3" ht="15.75" customHeight="1">
      <c r="C243" s="29"/>
    </row>
    <row r="244" spans="3:3" ht="15.75" customHeight="1">
      <c r="C244" s="29"/>
    </row>
    <row r="245" spans="3:3" ht="15.75" customHeight="1">
      <c r="C245" s="29"/>
    </row>
    <row r="246" spans="3:3" ht="15.75" customHeight="1">
      <c r="C246" s="29"/>
    </row>
    <row r="247" spans="3:3" ht="15.75" customHeight="1">
      <c r="C247" s="29"/>
    </row>
    <row r="248" spans="3:3" ht="15.75" customHeight="1">
      <c r="C248" s="29"/>
    </row>
    <row r="249" spans="3:3" ht="15.75" customHeight="1">
      <c r="C249" s="29"/>
    </row>
    <row r="250" spans="3:3" ht="15.75" customHeight="1">
      <c r="C250" s="29"/>
    </row>
    <row r="251" spans="3:3" ht="15.75" customHeight="1">
      <c r="C251" s="29"/>
    </row>
    <row r="252" spans="3:3" ht="15.75" customHeight="1">
      <c r="C252" s="29"/>
    </row>
    <row r="253" spans="3:3" ht="15.75" customHeight="1">
      <c r="C253" s="29"/>
    </row>
    <row r="254" spans="3:3" ht="15.75" customHeight="1">
      <c r="C254" s="29"/>
    </row>
    <row r="255" spans="3:3" ht="15.75" customHeight="1">
      <c r="C255" s="29"/>
    </row>
    <row r="256" spans="3:3" ht="15.75" customHeight="1">
      <c r="C256" s="29"/>
    </row>
    <row r="257" spans="3:3" ht="15.75" customHeight="1">
      <c r="C257" s="29"/>
    </row>
    <row r="258" spans="3:3" ht="15.75" customHeight="1">
      <c r="C258" s="29"/>
    </row>
    <row r="259" spans="3:3" ht="15.75" customHeight="1">
      <c r="C259" s="29"/>
    </row>
    <row r="260" spans="3:3" ht="15.75" customHeight="1">
      <c r="C260" s="29"/>
    </row>
    <row r="261" spans="3:3" ht="15.75" customHeight="1">
      <c r="C261" s="29"/>
    </row>
    <row r="262" spans="3:3" ht="15.75" customHeight="1">
      <c r="C262" s="29"/>
    </row>
    <row r="263" spans="3:3" ht="15.75" customHeight="1">
      <c r="C263" s="29"/>
    </row>
    <row r="264" spans="3:3" ht="15.75" customHeight="1">
      <c r="C264" s="29"/>
    </row>
    <row r="265" spans="3:3" ht="15.75" customHeight="1">
      <c r="C265" s="29"/>
    </row>
    <row r="266" spans="3:3" ht="15.75" customHeight="1">
      <c r="C266" s="29"/>
    </row>
    <row r="267" spans="3:3" ht="15.75" customHeight="1">
      <c r="C267" s="29"/>
    </row>
    <row r="268" spans="3:3" ht="15.75" customHeight="1">
      <c r="C268" s="29"/>
    </row>
    <row r="269" spans="3:3" ht="15.75" customHeight="1">
      <c r="C269" s="29"/>
    </row>
    <row r="270" spans="3:3" ht="15.75" customHeight="1">
      <c r="C270" s="29"/>
    </row>
    <row r="271" spans="3:3" ht="15.75" customHeight="1">
      <c r="C271" s="29"/>
    </row>
    <row r="272" spans="3:3" ht="15.75" customHeight="1">
      <c r="C272" s="29"/>
    </row>
    <row r="273" spans="3:3" ht="15.75" customHeight="1">
      <c r="C273" s="29"/>
    </row>
    <row r="274" spans="3:3" ht="15.75" customHeight="1">
      <c r="C274" s="29"/>
    </row>
    <row r="275" spans="3:3" ht="15.75" customHeight="1">
      <c r="C275" s="29"/>
    </row>
    <row r="276" spans="3:3" ht="15.75" customHeight="1">
      <c r="C276" s="29"/>
    </row>
    <row r="277" spans="3:3" ht="15.75" customHeight="1">
      <c r="C277" s="29"/>
    </row>
    <row r="278" spans="3:3" ht="15.75" customHeight="1">
      <c r="C278" s="29"/>
    </row>
    <row r="279" spans="3:3" ht="15.75" customHeight="1">
      <c r="C279" s="29"/>
    </row>
    <row r="280" spans="3:3" ht="15.75" customHeight="1">
      <c r="C280" s="29"/>
    </row>
    <row r="281" spans="3:3" ht="15.75" customHeight="1">
      <c r="C281" s="29"/>
    </row>
    <row r="282" spans="3:3" ht="15.75" customHeight="1">
      <c r="C282" s="29"/>
    </row>
    <row r="283" spans="3:3" ht="15.75" customHeight="1">
      <c r="C283" s="29"/>
    </row>
    <row r="284" spans="3:3" ht="15.75" customHeight="1">
      <c r="C284" s="29"/>
    </row>
    <row r="285" spans="3:3" ht="15.75" customHeight="1">
      <c r="C285" s="29"/>
    </row>
    <row r="286" spans="3:3" ht="15.75" customHeight="1">
      <c r="C286" s="29"/>
    </row>
    <row r="287" spans="3:3" ht="15.75" customHeight="1">
      <c r="C287" s="29"/>
    </row>
    <row r="288" spans="3:3" ht="15.75" customHeight="1">
      <c r="C288" s="29"/>
    </row>
    <row r="289" spans="3:3" ht="15.75" customHeight="1">
      <c r="C289" s="29"/>
    </row>
    <row r="290" spans="3:3" ht="15.75" customHeight="1">
      <c r="C290" s="29"/>
    </row>
    <row r="291" spans="3:3" ht="15.75" customHeight="1">
      <c r="C291" s="29"/>
    </row>
    <row r="292" spans="3:3" ht="15.75" customHeight="1">
      <c r="C292" s="29"/>
    </row>
    <row r="293" spans="3:3" ht="15.75" customHeight="1">
      <c r="C293" s="29"/>
    </row>
    <row r="294" spans="3:3" ht="15.75" customHeight="1">
      <c r="C294" s="29"/>
    </row>
    <row r="295" spans="3:3" ht="15.75" customHeight="1">
      <c r="C295" s="29"/>
    </row>
    <row r="296" spans="3:3" ht="15.75" customHeight="1">
      <c r="C296" s="29"/>
    </row>
    <row r="297" spans="3:3" ht="15.75" customHeight="1">
      <c r="C297" s="29"/>
    </row>
    <row r="298" spans="3:3" ht="15.75" customHeight="1">
      <c r="C298" s="29"/>
    </row>
    <row r="299" spans="3:3" ht="15.75" customHeight="1">
      <c r="C299" s="29"/>
    </row>
    <row r="300" spans="3:3" ht="15.75" customHeight="1">
      <c r="C300" s="29"/>
    </row>
    <row r="301" spans="3:3" ht="15.75" customHeight="1">
      <c r="C301" s="29"/>
    </row>
    <row r="302" spans="3:3" ht="15.75" customHeight="1">
      <c r="C302" s="29"/>
    </row>
    <row r="303" spans="3:3" ht="15.75" customHeight="1">
      <c r="C303" s="29"/>
    </row>
    <row r="304" spans="3:3" ht="15.75" customHeight="1">
      <c r="C304" s="29"/>
    </row>
    <row r="305" spans="3:3" ht="15.75" customHeight="1">
      <c r="C305" s="29"/>
    </row>
    <row r="306" spans="3:3" ht="15.75" customHeight="1">
      <c r="C306" s="29"/>
    </row>
    <row r="307" spans="3:3" ht="15.75" customHeight="1">
      <c r="C307" s="29"/>
    </row>
    <row r="308" spans="3:3" ht="15.75" customHeight="1">
      <c r="C308" s="29"/>
    </row>
    <row r="309" spans="3:3" ht="15.75" customHeight="1">
      <c r="C309" s="29"/>
    </row>
    <row r="310" spans="3:3" ht="15.75" customHeight="1">
      <c r="C310" s="29"/>
    </row>
    <row r="311" spans="3:3" ht="15.75" customHeight="1">
      <c r="C311" s="29"/>
    </row>
    <row r="312" spans="3:3" ht="15.75" customHeight="1">
      <c r="C312" s="29"/>
    </row>
    <row r="313" spans="3:3" ht="15.75" customHeight="1">
      <c r="C313" s="29"/>
    </row>
    <row r="314" spans="3:3" ht="15.75" customHeight="1">
      <c r="C314" s="29"/>
    </row>
    <row r="315" spans="3:3" ht="15.75" customHeight="1">
      <c r="C315" s="29"/>
    </row>
    <row r="316" spans="3:3" ht="15.75" customHeight="1">
      <c r="C316" s="29"/>
    </row>
    <row r="317" spans="3:3" ht="15.75" customHeight="1">
      <c r="C317" s="29"/>
    </row>
    <row r="318" spans="3:3" ht="15.75" customHeight="1">
      <c r="C318" s="29"/>
    </row>
    <row r="319" spans="3:3" ht="15.75" customHeight="1">
      <c r="C319" s="29"/>
    </row>
    <row r="320" spans="3:3" ht="15.75" customHeight="1">
      <c r="C320" s="29"/>
    </row>
    <row r="321" spans="3:3" ht="15.75" customHeight="1">
      <c r="C321" s="29"/>
    </row>
    <row r="322" spans="3:3" ht="15.75" customHeight="1">
      <c r="C322" s="29"/>
    </row>
    <row r="323" spans="3:3" ht="15.75" customHeight="1">
      <c r="C323" s="29"/>
    </row>
    <row r="324" spans="3:3" ht="15.75" customHeight="1">
      <c r="C324" s="29"/>
    </row>
    <row r="325" spans="3:3" ht="15.75" customHeight="1">
      <c r="C325" s="29"/>
    </row>
    <row r="326" spans="3:3" ht="15.75" customHeight="1">
      <c r="C326" s="29"/>
    </row>
    <row r="327" spans="3:3" ht="15.75" customHeight="1">
      <c r="C327" s="29"/>
    </row>
    <row r="328" spans="3:3" ht="15.75" customHeight="1">
      <c r="C328" s="29"/>
    </row>
    <row r="329" spans="3:3" ht="15.75" customHeight="1">
      <c r="C329" s="29"/>
    </row>
    <row r="330" spans="3:3" ht="15.75" customHeight="1">
      <c r="C330" s="29"/>
    </row>
    <row r="331" spans="3:3" ht="15.75" customHeight="1">
      <c r="C331" s="29"/>
    </row>
    <row r="332" spans="3:3" ht="15.75" customHeight="1">
      <c r="C332" s="29"/>
    </row>
    <row r="333" spans="3:3" ht="15.75" customHeight="1">
      <c r="C333" s="29"/>
    </row>
    <row r="334" spans="3:3" ht="15.75" customHeight="1">
      <c r="C334" s="29"/>
    </row>
    <row r="335" spans="3:3" ht="15.75" customHeight="1">
      <c r="C335" s="29"/>
    </row>
    <row r="336" spans="3:3" ht="15.75" customHeight="1">
      <c r="C336" s="29"/>
    </row>
    <row r="337" spans="3:3" ht="15.75" customHeight="1">
      <c r="C337" s="29"/>
    </row>
    <row r="338" spans="3:3" ht="15.75" customHeight="1">
      <c r="C338" s="29"/>
    </row>
    <row r="339" spans="3:3" ht="15.75" customHeight="1">
      <c r="C339" s="29"/>
    </row>
    <row r="340" spans="3:3" ht="15.75" customHeight="1">
      <c r="C340" s="29"/>
    </row>
    <row r="341" spans="3:3" ht="15.75" customHeight="1">
      <c r="C341" s="29"/>
    </row>
    <row r="342" spans="3:3" ht="15.75" customHeight="1">
      <c r="C342" s="29"/>
    </row>
    <row r="343" spans="3:3" ht="15.75" customHeight="1">
      <c r="C343" s="29"/>
    </row>
    <row r="344" spans="3:3" ht="15.75" customHeight="1">
      <c r="C344" s="29"/>
    </row>
    <row r="345" spans="3:3" ht="15.75" customHeight="1">
      <c r="C345" s="29"/>
    </row>
    <row r="346" spans="3:3" ht="15.75" customHeight="1">
      <c r="C346" s="29"/>
    </row>
    <row r="347" spans="3:3" ht="15.75" customHeight="1">
      <c r="C347" s="29"/>
    </row>
    <row r="348" spans="3:3" ht="15.75" customHeight="1">
      <c r="C348" s="29"/>
    </row>
    <row r="349" spans="3:3" ht="15.75" customHeight="1">
      <c r="C349" s="29"/>
    </row>
    <row r="350" spans="3:3" ht="15.75" customHeight="1">
      <c r="C350" s="29"/>
    </row>
    <row r="351" spans="3:3" ht="15.75" customHeight="1">
      <c r="C351" s="29"/>
    </row>
    <row r="352" spans="3:3" ht="15.75" customHeight="1">
      <c r="C352" s="29"/>
    </row>
    <row r="353" spans="3:3" ht="15.75" customHeight="1">
      <c r="C353" s="29"/>
    </row>
    <row r="354" spans="3:3" ht="15.75" customHeight="1">
      <c r="C354" s="29"/>
    </row>
    <row r="355" spans="3:3" ht="15.75" customHeight="1">
      <c r="C355" s="29"/>
    </row>
    <row r="356" spans="3:3" ht="15.75" customHeight="1">
      <c r="C356" s="29"/>
    </row>
    <row r="357" spans="3:3" ht="15.75" customHeight="1">
      <c r="C357" s="29"/>
    </row>
    <row r="358" spans="3:3" ht="15.75" customHeight="1">
      <c r="C358" s="29"/>
    </row>
    <row r="359" spans="3:3" ht="15.75" customHeight="1">
      <c r="C359" s="29"/>
    </row>
    <row r="360" spans="3:3" ht="15.75" customHeight="1">
      <c r="C360" s="29"/>
    </row>
    <row r="361" spans="3:3" ht="15.75" customHeight="1">
      <c r="C361" s="29"/>
    </row>
    <row r="362" spans="3:3" ht="15.75" customHeight="1">
      <c r="C362" s="29"/>
    </row>
    <row r="363" spans="3:3" ht="15.75" customHeight="1">
      <c r="C363" s="29"/>
    </row>
    <row r="364" spans="3:3" ht="15.75" customHeight="1">
      <c r="C364" s="29"/>
    </row>
    <row r="365" spans="3:3" ht="15.75" customHeight="1">
      <c r="C365" s="29"/>
    </row>
    <row r="366" spans="3:3" ht="15.75" customHeight="1">
      <c r="C366" s="29"/>
    </row>
    <row r="367" spans="3:3" ht="15.75" customHeight="1">
      <c r="C367" s="29"/>
    </row>
    <row r="368" spans="3:3" ht="15.75" customHeight="1">
      <c r="C368" s="29"/>
    </row>
    <row r="369" spans="3:3" ht="15.75" customHeight="1">
      <c r="C369" s="29"/>
    </row>
    <row r="370" spans="3:3" ht="15.75" customHeight="1">
      <c r="C370" s="29"/>
    </row>
    <row r="371" spans="3:3" ht="15.75" customHeight="1">
      <c r="C371" s="29"/>
    </row>
    <row r="372" spans="3:3" ht="15.75" customHeight="1">
      <c r="C372" s="29"/>
    </row>
    <row r="373" spans="3:3" ht="15.75" customHeight="1">
      <c r="C373" s="29"/>
    </row>
    <row r="374" spans="3:3" ht="15.75" customHeight="1">
      <c r="C374" s="29"/>
    </row>
    <row r="375" spans="3:3" ht="15.75" customHeight="1">
      <c r="C375" s="29"/>
    </row>
    <row r="376" spans="3:3" ht="15.75" customHeight="1">
      <c r="C376" s="29"/>
    </row>
    <row r="377" spans="3:3" ht="15.75" customHeight="1">
      <c r="C377" s="29"/>
    </row>
    <row r="378" spans="3:3" ht="15.75" customHeight="1">
      <c r="C378" s="29"/>
    </row>
    <row r="379" spans="3:3" ht="15.75" customHeight="1">
      <c r="C379" s="29"/>
    </row>
    <row r="380" spans="3:3" ht="15.75" customHeight="1">
      <c r="C380" s="29"/>
    </row>
    <row r="381" spans="3:3" ht="15.75" customHeight="1">
      <c r="C381" s="29"/>
    </row>
    <row r="382" spans="3:3" ht="15.75" customHeight="1">
      <c r="C382" s="29"/>
    </row>
    <row r="383" spans="3:3" ht="15.75" customHeight="1">
      <c r="C383" s="29"/>
    </row>
    <row r="384" spans="3:3" ht="15.75" customHeight="1">
      <c r="C384" s="29"/>
    </row>
    <row r="385" spans="3:3" ht="15.75" customHeight="1">
      <c r="C385" s="29"/>
    </row>
    <row r="386" spans="3:3" ht="15.75" customHeight="1">
      <c r="C386" s="29"/>
    </row>
    <row r="387" spans="3:3" ht="15.75" customHeight="1">
      <c r="C387" s="29"/>
    </row>
    <row r="388" spans="3:3" ht="15.75" customHeight="1">
      <c r="C388" s="29"/>
    </row>
    <row r="389" spans="3:3" ht="15.75" customHeight="1">
      <c r="C389" s="29"/>
    </row>
    <row r="390" spans="3:3" ht="15.75" customHeight="1">
      <c r="C390" s="29"/>
    </row>
    <row r="391" spans="3:3" ht="15.75" customHeight="1">
      <c r="C391" s="29"/>
    </row>
    <row r="392" spans="3:3" ht="15.75" customHeight="1">
      <c r="C392" s="29"/>
    </row>
    <row r="393" spans="3:3" ht="15.75" customHeight="1">
      <c r="C393" s="29"/>
    </row>
    <row r="394" spans="3:3" ht="15.75" customHeight="1">
      <c r="C394" s="29"/>
    </row>
    <row r="395" spans="3:3" ht="15.75" customHeight="1">
      <c r="C395" s="29"/>
    </row>
    <row r="396" spans="3:3" ht="15.75" customHeight="1">
      <c r="C396" s="29"/>
    </row>
    <row r="397" spans="3:3" ht="15.75" customHeight="1">
      <c r="C397" s="29"/>
    </row>
    <row r="398" spans="3:3" ht="15.75" customHeight="1">
      <c r="C398" s="29"/>
    </row>
    <row r="399" spans="3:3" ht="15.75" customHeight="1">
      <c r="C399" s="29"/>
    </row>
    <row r="400" spans="3:3" ht="15.75" customHeight="1">
      <c r="C400" s="29"/>
    </row>
    <row r="401" spans="3:3" ht="15.75" customHeight="1">
      <c r="C401" s="29"/>
    </row>
    <row r="402" spans="3:3" ht="15.75" customHeight="1">
      <c r="C402" s="29"/>
    </row>
    <row r="403" spans="3:3" ht="15.75" customHeight="1">
      <c r="C403" s="29"/>
    </row>
    <row r="404" spans="3:3" ht="15.75" customHeight="1">
      <c r="C404" s="29"/>
    </row>
    <row r="405" spans="3:3" ht="15.75" customHeight="1">
      <c r="C405" s="29"/>
    </row>
    <row r="406" spans="3:3" ht="15.75" customHeight="1">
      <c r="C406" s="29"/>
    </row>
    <row r="407" spans="3:3" ht="15.75" customHeight="1">
      <c r="C407" s="29"/>
    </row>
    <row r="408" spans="3:3" ht="15.75" customHeight="1">
      <c r="C408" s="29"/>
    </row>
    <row r="409" spans="3:3" ht="15.75" customHeight="1">
      <c r="C409" s="29"/>
    </row>
    <row r="410" spans="3:3" ht="15.75" customHeight="1">
      <c r="C410" s="29"/>
    </row>
    <row r="411" spans="3:3" ht="15.75" customHeight="1">
      <c r="C411" s="29"/>
    </row>
    <row r="412" spans="3:3" ht="15.75" customHeight="1">
      <c r="C412" s="29"/>
    </row>
    <row r="413" spans="3:3" ht="15.75" customHeight="1">
      <c r="C413" s="29"/>
    </row>
    <row r="414" spans="3:3" ht="15.75" customHeight="1">
      <c r="C414" s="29"/>
    </row>
    <row r="415" spans="3:3" ht="15.75" customHeight="1">
      <c r="C415" s="29"/>
    </row>
    <row r="416" spans="3:3" ht="15.75" customHeight="1">
      <c r="C416" s="29"/>
    </row>
    <row r="417" spans="3:3" ht="15.75" customHeight="1">
      <c r="C417" s="29"/>
    </row>
    <row r="418" spans="3:3" ht="15.75" customHeight="1">
      <c r="C418" s="29"/>
    </row>
    <row r="419" spans="3:3" ht="15.75" customHeight="1">
      <c r="C419" s="29"/>
    </row>
    <row r="420" spans="3:3" ht="15.75" customHeight="1">
      <c r="C420" s="29"/>
    </row>
    <row r="421" spans="3:3" ht="15.75" customHeight="1">
      <c r="C421" s="29"/>
    </row>
    <row r="422" spans="3:3" ht="15.75" customHeight="1">
      <c r="C422" s="29"/>
    </row>
    <row r="423" spans="3:3" ht="15.75" customHeight="1">
      <c r="C423" s="29"/>
    </row>
    <row r="424" spans="3:3" ht="15.75" customHeight="1">
      <c r="C424" s="29"/>
    </row>
    <row r="425" spans="3:3" ht="15.75" customHeight="1">
      <c r="C425" s="29"/>
    </row>
    <row r="426" spans="3:3" ht="15.75" customHeight="1">
      <c r="C426" s="29"/>
    </row>
    <row r="427" spans="3:3" ht="15.75" customHeight="1">
      <c r="C427" s="29"/>
    </row>
    <row r="428" spans="3:3" ht="15.75" customHeight="1">
      <c r="C428" s="29"/>
    </row>
    <row r="429" spans="3:3" ht="15.75" customHeight="1">
      <c r="C429" s="29"/>
    </row>
    <row r="430" spans="3:3" ht="15.75" customHeight="1">
      <c r="C430" s="29"/>
    </row>
    <row r="431" spans="3:3" ht="15.75" customHeight="1">
      <c r="C431" s="29"/>
    </row>
    <row r="432" spans="3:3" ht="15.75" customHeight="1">
      <c r="C432" s="29"/>
    </row>
    <row r="433" spans="3:3" ht="15.75" customHeight="1">
      <c r="C433" s="29"/>
    </row>
    <row r="434" spans="3:3" ht="15.75" customHeight="1">
      <c r="C434" s="29"/>
    </row>
    <row r="435" spans="3:3" ht="15.75" customHeight="1">
      <c r="C435" s="29"/>
    </row>
    <row r="436" spans="3:3" ht="15.75" customHeight="1">
      <c r="C436" s="29"/>
    </row>
    <row r="437" spans="3:3" ht="15.75" customHeight="1">
      <c r="C437" s="29"/>
    </row>
    <row r="438" spans="3:3" ht="15.75" customHeight="1">
      <c r="C438" s="29"/>
    </row>
    <row r="439" spans="3:3" ht="15.75" customHeight="1">
      <c r="C439" s="29"/>
    </row>
    <row r="440" spans="3:3" ht="15.75" customHeight="1">
      <c r="C440" s="29"/>
    </row>
    <row r="441" spans="3:3" ht="15.75" customHeight="1">
      <c r="C441" s="29"/>
    </row>
    <row r="442" spans="3:3" ht="15.75" customHeight="1">
      <c r="C442" s="29"/>
    </row>
    <row r="443" spans="3:3" ht="15.75" customHeight="1">
      <c r="C443" s="29"/>
    </row>
    <row r="444" spans="3:3" ht="15.75" customHeight="1">
      <c r="C444" s="29"/>
    </row>
    <row r="445" spans="3:3" ht="15.75" customHeight="1">
      <c r="C445" s="29"/>
    </row>
    <row r="446" spans="3:3" ht="15.75" customHeight="1">
      <c r="C446" s="29"/>
    </row>
    <row r="447" spans="3:3" ht="15.75" customHeight="1">
      <c r="C447" s="29"/>
    </row>
    <row r="448" spans="3:3" ht="15.75" customHeight="1">
      <c r="C448" s="29"/>
    </row>
    <row r="449" spans="3:3" ht="15.75" customHeight="1">
      <c r="C449" s="29"/>
    </row>
    <row r="450" spans="3:3" ht="15.75" customHeight="1">
      <c r="C450" s="29"/>
    </row>
    <row r="451" spans="3:3" ht="15.75" customHeight="1">
      <c r="C451" s="29"/>
    </row>
    <row r="452" spans="3:3" ht="15.75" customHeight="1">
      <c r="C452" s="29"/>
    </row>
    <row r="453" spans="3:3" ht="15.75" customHeight="1">
      <c r="C453" s="29"/>
    </row>
    <row r="454" spans="3:3" ht="15.75" customHeight="1">
      <c r="C454" s="29"/>
    </row>
    <row r="455" spans="3:3" ht="15.75" customHeight="1">
      <c r="C455" s="29"/>
    </row>
    <row r="456" spans="3:3" ht="15.75" customHeight="1">
      <c r="C456" s="29"/>
    </row>
    <row r="457" spans="3:3" ht="15.75" customHeight="1">
      <c r="C457" s="29"/>
    </row>
    <row r="458" spans="3:3" ht="15.75" customHeight="1">
      <c r="C458" s="29"/>
    </row>
    <row r="459" spans="3:3" ht="15.75" customHeight="1">
      <c r="C459" s="29"/>
    </row>
    <row r="460" spans="3:3" ht="15.75" customHeight="1">
      <c r="C460" s="29"/>
    </row>
    <row r="461" spans="3:3" ht="15.75" customHeight="1">
      <c r="C461" s="29"/>
    </row>
    <row r="462" spans="3:3" ht="15.75" customHeight="1">
      <c r="C462" s="29"/>
    </row>
    <row r="463" spans="3:3" ht="15.75" customHeight="1">
      <c r="C463" s="29"/>
    </row>
    <row r="464" spans="3:3" ht="15.75" customHeight="1">
      <c r="C464" s="29"/>
    </row>
    <row r="465" spans="3:3" ht="15.75" customHeight="1">
      <c r="C465" s="29"/>
    </row>
    <row r="466" spans="3:3" ht="15.75" customHeight="1">
      <c r="C466" s="29"/>
    </row>
    <row r="467" spans="3:3" ht="15.75" customHeight="1">
      <c r="C467" s="29"/>
    </row>
    <row r="468" spans="3:3" ht="15.75" customHeight="1">
      <c r="C468" s="29"/>
    </row>
    <row r="469" spans="3:3" ht="15.75" customHeight="1">
      <c r="C469" s="29"/>
    </row>
    <row r="470" spans="3:3" ht="15.75" customHeight="1">
      <c r="C470" s="29"/>
    </row>
    <row r="471" spans="3:3" ht="15.75" customHeight="1">
      <c r="C471" s="29"/>
    </row>
    <row r="472" spans="3:3" ht="15.75" customHeight="1">
      <c r="C472" s="29"/>
    </row>
    <row r="473" spans="3:3" ht="15.75" customHeight="1">
      <c r="C473" s="29"/>
    </row>
    <row r="474" spans="3:3" ht="15.75" customHeight="1">
      <c r="C474" s="29"/>
    </row>
    <row r="475" spans="3:3" ht="15.75" customHeight="1">
      <c r="C475" s="29"/>
    </row>
    <row r="476" spans="3:3" ht="15.75" customHeight="1">
      <c r="C476" s="29"/>
    </row>
    <row r="477" spans="3:3" ht="15.75" customHeight="1">
      <c r="C477" s="29"/>
    </row>
    <row r="478" spans="3:3" ht="15.75" customHeight="1">
      <c r="C478" s="29"/>
    </row>
    <row r="479" spans="3:3" ht="15.75" customHeight="1">
      <c r="C479" s="29"/>
    </row>
    <row r="480" spans="3:3" ht="15.75" customHeight="1">
      <c r="C480" s="29"/>
    </row>
    <row r="481" spans="3:3" ht="15.75" customHeight="1">
      <c r="C481" s="29"/>
    </row>
    <row r="482" spans="3:3" ht="15.75" customHeight="1">
      <c r="C482" s="29"/>
    </row>
    <row r="483" spans="3:3" ht="15.75" customHeight="1">
      <c r="C483" s="29"/>
    </row>
    <row r="484" spans="3:3" ht="15.75" customHeight="1">
      <c r="C484" s="29"/>
    </row>
    <row r="485" spans="3:3" ht="15.75" customHeight="1">
      <c r="C485" s="29"/>
    </row>
    <row r="486" spans="3:3" ht="15.75" customHeight="1">
      <c r="C486" s="29"/>
    </row>
    <row r="487" spans="3:3" ht="15.75" customHeight="1">
      <c r="C487" s="29"/>
    </row>
    <row r="488" spans="3:3" ht="15.75" customHeight="1">
      <c r="C488" s="29"/>
    </row>
    <row r="489" spans="3:3" ht="15.75" customHeight="1">
      <c r="C489" s="29"/>
    </row>
    <row r="490" spans="3:3" ht="15.75" customHeight="1">
      <c r="C490" s="29"/>
    </row>
    <row r="491" spans="3:3" ht="15.75" customHeight="1">
      <c r="C491" s="29"/>
    </row>
    <row r="492" spans="3:3" ht="15.75" customHeight="1">
      <c r="C492" s="29"/>
    </row>
    <row r="493" spans="3:3" ht="15.75" customHeight="1">
      <c r="C493" s="29"/>
    </row>
    <row r="494" spans="3:3" ht="15.75" customHeight="1">
      <c r="C494" s="29"/>
    </row>
    <row r="495" spans="3:3" ht="15.75" customHeight="1">
      <c r="C495" s="29"/>
    </row>
    <row r="496" spans="3:3" ht="15.75" customHeight="1">
      <c r="C496" s="29"/>
    </row>
    <row r="497" spans="3:3" ht="15.75" customHeight="1">
      <c r="C497" s="29"/>
    </row>
    <row r="498" spans="3:3" ht="15.75" customHeight="1">
      <c r="C498" s="29"/>
    </row>
    <row r="499" spans="3:3" ht="15.75" customHeight="1">
      <c r="C499" s="29"/>
    </row>
    <row r="500" spans="3:3" ht="15.75" customHeight="1">
      <c r="C500" s="29"/>
    </row>
    <row r="501" spans="3:3" ht="15.75" customHeight="1">
      <c r="C501" s="29"/>
    </row>
    <row r="502" spans="3:3" ht="15.75" customHeight="1">
      <c r="C502" s="29"/>
    </row>
    <row r="503" spans="3:3" ht="15.75" customHeight="1">
      <c r="C503" s="29"/>
    </row>
    <row r="504" spans="3:3" ht="15.75" customHeight="1">
      <c r="C504" s="29"/>
    </row>
    <row r="505" spans="3:3" ht="15.75" customHeight="1">
      <c r="C505" s="29"/>
    </row>
    <row r="506" spans="3:3" ht="15.75" customHeight="1">
      <c r="C506" s="29"/>
    </row>
    <row r="507" spans="3:3" ht="15.75" customHeight="1">
      <c r="C507" s="29"/>
    </row>
    <row r="508" spans="3:3" ht="15.75" customHeight="1">
      <c r="C508" s="29"/>
    </row>
    <row r="509" spans="3:3" ht="15.75" customHeight="1">
      <c r="C509" s="29"/>
    </row>
    <row r="510" spans="3:3" ht="15.75" customHeight="1">
      <c r="C510" s="29"/>
    </row>
    <row r="511" spans="3:3" ht="15.75" customHeight="1">
      <c r="C511" s="29"/>
    </row>
    <row r="512" spans="3:3" ht="15.75" customHeight="1">
      <c r="C512" s="29"/>
    </row>
    <row r="513" spans="3:3" ht="15.75" customHeight="1">
      <c r="C513" s="29"/>
    </row>
    <row r="514" spans="3:3" ht="15.75" customHeight="1">
      <c r="C514" s="29"/>
    </row>
    <row r="515" spans="3:3" ht="15.75" customHeight="1">
      <c r="C515" s="29"/>
    </row>
    <row r="516" spans="3:3" ht="15.75" customHeight="1">
      <c r="C516" s="29"/>
    </row>
    <row r="517" spans="3:3" ht="15.75" customHeight="1">
      <c r="C517" s="29"/>
    </row>
    <row r="518" spans="3:3" ht="15.75" customHeight="1">
      <c r="C518" s="29"/>
    </row>
    <row r="519" spans="3:3" ht="15.75" customHeight="1">
      <c r="C519" s="29"/>
    </row>
    <row r="520" spans="3:3" ht="15.75" customHeight="1">
      <c r="C520" s="29"/>
    </row>
    <row r="521" spans="3:3" ht="15.75" customHeight="1">
      <c r="C521" s="29"/>
    </row>
    <row r="522" spans="3:3" ht="15.75" customHeight="1">
      <c r="C522" s="29"/>
    </row>
    <row r="523" spans="3:3" ht="15.75" customHeight="1">
      <c r="C523" s="29"/>
    </row>
    <row r="524" spans="3:3" ht="15.75" customHeight="1">
      <c r="C524" s="29"/>
    </row>
    <row r="525" spans="3:3" ht="15.75" customHeight="1">
      <c r="C525" s="29"/>
    </row>
    <row r="526" spans="3:3" ht="15.75" customHeight="1">
      <c r="C526" s="29"/>
    </row>
    <row r="527" spans="3:3" ht="15.75" customHeight="1">
      <c r="C527" s="29"/>
    </row>
    <row r="528" spans="3:3" ht="15.75" customHeight="1">
      <c r="C528" s="29"/>
    </row>
    <row r="529" spans="3:3" ht="15.75" customHeight="1">
      <c r="C529" s="29"/>
    </row>
    <row r="530" spans="3:3" ht="15.75" customHeight="1">
      <c r="C530" s="29"/>
    </row>
    <row r="531" spans="3:3" ht="15.75" customHeight="1">
      <c r="C531" s="29"/>
    </row>
    <row r="532" spans="3:3" ht="15.75" customHeight="1">
      <c r="C532" s="29"/>
    </row>
    <row r="533" spans="3:3" ht="15.75" customHeight="1">
      <c r="C533" s="29"/>
    </row>
    <row r="534" spans="3:3" ht="15.75" customHeight="1">
      <c r="C534" s="29"/>
    </row>
    <row r="535" spans="3:3" ht="15.75" customHeight="1">
      <c r="C535" s="29"/>
    </row>
    <row r="536" spans="3:3" ht="15.75" customHeight="1">
      <c r="C536" s="29"/>
    </row>
    <row r="537" spans="3:3" ht="15.75" customHeight="1">
      <c r="C537" s="29"/>
    </row>
    <row r="538" spans="3:3" ht="15.75" customHeight="1">
      <c r="C538" s="29"/>
    </row>
    <row r="539" spans="3:3" ht="15.75" customHeight="1">
      <c r="C539" s="29"/>
    </row>
    <row r="540" spans="3:3" ht="15.75" customHeight="1">
      <c r="C540" s="29"/>
    </row>
    <row r="541" spans="3:3" ht="15.75" customHeight="1">
      <c r="C541" s="29"/>
    </row>
    <row r="542" spans="3:3" ht="15.75" customHeight="1">
      <c r="C542" s="29"/>
    </row>
    <row r="543" spans="3:3" ht="15.75" customHeight="1">
      <c r="C543" s="29"/>
    </row>
    <row r="544" spans="3:3" ht="15.75" customHeight="1">
      <c r="C544" s="29"/>
    </row>
    <row r="545" spans="3:3" ht="15.75" customHeight="1">
      <c r="C545" s="29"/>
    </row>
    <row r="546" spans="3:3" ht="15.75" customHeight="1">
      <c r="C546" s="29"/>
    </row>
    <row r="547" spans="3:3" ht="15.75" customHeight="1">
      <c r="C547" s="29"/>
    </row>
    <row r="548" spans="3:3" ht="15.75" customHeight="1">
      <c r="C548" s="29"/>
    </row>
    <row r="549" spans="3:3" ht="15.75" customHeight="1">
      <c r="C549" s="29"/>
    </row>
    <row r="550" spans="3:3" ht="15.75" customHeight="1">
      <c r="C550" s="29"/>
    </row>
    <row r="551" spans="3:3" ht="15.75" customHeight="1">
      <c r="C551" s="29"/>
    </row>
    <row r="552" spans="3:3" ht="15.75" customHeight="1">
      <c r="C552" s="29"/>
    </row>
    <row r="553" spans="3:3" ht="15.75" customHeight="1">
      <c r="C553" s="29"/>
    </row>
    <row r="554" spans="3:3" ht="15.75" customHeight="1">
      <c r="C554" s="29"/>
    </row>
    <row r="555" spans="3:3" ht="15.75" customHeight="1">
      <c r="C555" s="29"/>
    </row>
    <row r="556" spans="3:3" ht="15.75" customHeight="1">
      <c r="C556" s="29"/>
    </row>
    <row r="557" spans="3:3" ht="15.75" customHeight="1">
      <c r="C557" s="29"/>
    </row>
    <row r="558" spans="3:3" ht="15.75" customHeight="1">
      <c r="C558" s="29"/>
    </row>
    <row r="559" spans="3:3" ht="15.75" customHeight="1">
      <c r="C559" s="29"/>
    </row>
    <row r="560" spans="3:3" ht="15.75" customHeight="1">
      <c r="C560" s="29"/>
    </row>
    <row r="561" spans="3:3" ht="15.75" customHeight="1">
      <c r="C561" s="29"/>
    </row>
    <row r="562" spans="3:3" ht="15.75" customHeight="1">
      <c r="C562" s="29"/>
    </row>
    <row r="563" spans="3:3" ht="15.75" customHeight="1">
      <c r="C563" s="29"/>
    </row>
    <row r="564" spans="3:3" ht="15.75" customHeight="1">
      <c r="C564" s="29"/>
    </row>
    <row r="565" spans="3:3" ht="15.75" customHeight="1">
      <c r="C565" s="29"/>
    </row>
    <row r="566" spans="3:3" ht="15.75" customHeight="1">
      <c r="C566" s="29"/>
    </row>
    <row r="567" spans="3:3" ht="15.75" customHeight="1">
      <c r="C567" s="29"/>
    </row>
    <row r="568" spans="3:3" ht="15.75" customHeight="1">
      <c r="C568" s="29"/>
    </row>
    <row r="569" spans="3:3" ht="15.75" customHeight="1">
      <c r="C569" s="29"/>
    </row>
    <row r="570" spans="3:3" ht="15.75" customHeight="1">
      <c r="C570" s="29"/>
    </row>
    <row r="571" spans="3:3" ht="15.75" customHeight="1">
      <c r="C571" s="29"/>
    </row>
    <row r="572" spans="3:3" ht="15.75" customHeight="1">
      <c r="C572" s="29"/>
    </row>
    <row r="573" spans="3:3" ht="15.75" customHeight="1">
      <c r="C573" s="29"/>
    </row>
    <row r="574" spans="3:3" ht="15.75" customHeight="1">
      <c r="C574" s="29"/>
    </row>
    <row r="575" spans="3:3" ht="15.75" customHeight="1">
      <c r="C575" s="29"/>
    </row>
    <row r="576" spans="3:3" ht="15.75" customHeight="1">
      <c r="C576" s="29"/>
    </row>
    <row r="577" spans="3:3" ht="15.75" customHeight="1">
      <c r="C577" s="29"/>
    </row>
    <row r="578" spans="3:3" ht="15.75" customHeight="1">
      <c r="C578" s="29"/>
    </row>
    <row r="579" spans="3:3" ht="15.75" customHeight="1">
      <c r="C579" s="29"/>
    </row>
    <row r="580" spans="3:3" ht="15.75" customHeight="1">
      <c r="C580" s="29"/>
    </row>
    <row r="581" spans="3:3" ht="15.75" customHeight="1">
      <c r="C581" s="29"/>
    </row>
    <row r="582" spans="3:3" ht="15.75" customHeight="1">
      <c r="C582" s="29"/>
    </row>
    <row r="583" spans="3:3" ht="15.75" customHeight="1">
      <c r="C583" s="29"/>
    </row>
    <row r="584" spans="3:3" ht="15.75" customHeight="1">
      <c r="C584" s="29"/>
    </row>
    <row r="585" spans="3:3" ht="15.75" customHeight="1">
      <c r="C585" s="29"/>
    </row>
    <row r="586" spans="3:3" ht="15.75" customHeight="1">
      <c r="C586" s="29"/>
    </row>
    <row r="587" spans="3:3" ht="15.75" customHeight="1">
      <c r="C587" s="29"/>
    </row>
    <row r="588" spans="3:3" ht="15.75" customHeight="1">
      <c r="C588" s="29"/>
    </row>
    <row r="589" spans="3:3" ht="15.75" customHeight="1">
      <c r="C589" s="29"/>
    </row>
    <row r="590" spans="3:3" ht="15.75" customHeight="1">
      <c r="C590" s="29"/>
    </row>
    <row r="591" spans="3:3" ht="15.75" customHeight="1">
      <c r="C591" s="29"/>
    </row>
    <row r="592" spans="3:3" ht="15.75" customHeight="1">
      <c r="C592" s="29"/>
    </row>
    <row r="593" spans="3:3" ht="15.75" customHeight="1">
      <c r="C593" s="29"/>
    </row>
    <row r="594" spans="3:3" ht="15.75" customHeight="1">
      <c r="C594" s="29"/>
    </row>
    <row r="595" spans="3:3" ht="15.75" customHeight="1">
      <c r="C595" s="29"/>
    </row>
    <row r="596" spans="3:3" ht="15.75" customHeight="1">
      <c r="C596" s="29"/>
    </row>
    <row r="597" spans="3:3" ht="15.75" customHeight="1">
      <c r="C597" s="29"/>
    </row>
    <row r="598" spans="3:3" ht="15.75" customHeight="1">
      <c r="C598" s="29"/>
    </row>
    <row r="599" spans="3:3" ht="15.75" customHeight="1">
      <c r="C599" s="29"/>
    </row>
    <row r="600" spans="3:3" ht="15.75" customHeight="1">
      <c r="C600" s="29"/>
    </row>
    <row r="601" spans="3:3" ht="15.75" customHeight="1">
      <c r="C601" s="29"/>
    </row>
    <row r="602" spans="3:3" ht="15.75" customHeight="1">
      <c r="C602" s="29"/>
    </row>
    <row r="603" spans="3:3" ht="15.75" customHeight="1">
      <c r="C603" s="29"/>
    </row>
    <row r="604" spans="3:3" ht="15.75" customHeight="1">
      <c r="C604" s="29"/>
    </row>
    <row r="605" spans="3:3" ht="15.75" customHeight="1">
      <c r="C605" s="29"/>
    </row>
    <row r="606" spans="3:3" ht="15.75" customHeight="1">
      <c r="C606" s="29"/>
    </row>
    <row r="607" spans="3:3" ht="15.75" customHeight="1">
      <c r="C607" s="29"/>
    </row>
    <row r="608" spans="3:3" ht="15.75" customHeight="1">
      <c r="C608" s="29"/>
    </row>
    <row r="609" spans="3:3" ht="15.75" customHeight="1">
      <c r="C609" s="29"/>
    </row>
    <row r="610" spans="3:3" ht="15.75" customHeight="1">
      <c r="C610" s="29"/>
    </row>
    <row r="611" spans="3:3" ht="15.75" customHeight="1">
      <c r="C611" s="29"/>
    </row>
    <row r="612" spans="3:3" ht="15.75" customHeight="1">
      <c r="C612" s="29"/>
    </row>
    <row r="613" spans="3:3" ht="15.75" customHeight="1">
      <c r="C613" s="29"/>
    </row>
    <row r="614" spans="3:3" ht="15.75" customHeight="1">
      <c r="C614" s="29"/>
    </row>
    <row r="615" spans="3:3" ht="15.75" customHeight="1">
      <c r="C615" s="29"/>
    </row>
    <row r="616" spans="3:3" ht="15.75" customHeight="1">
      <c r="C616" s="29"/>
    </row>
    <row r="617" spans="3:3" ht="15.75" customHeight="1">
      <c r="C617" s="29"/>
    </row>
    <row r="618" spans="3:3" ht="15.75" customHeight="1">
      <c r="C618" s="29"/>
    </row>
    <row r="619" spans="3:3" ht="15.75" customHeight="1">
      <c r="C619" s="29"/>
    </row>
    <row r="620" spans="3:3" ht="15.75" customHeight="1">
      <c r="C620" s="29"/>
    </row>
    <row r="621" spans="3:3" ht="15.75" customHeight="1">
      <c r="C621" s="29"/>
    </row>
    <row r="622" spans="3:3" ht="15.75" customHeight="1">
      <c r="C622" s="29"/>
    </row>
    <row r="623" spans="3:3" ht="15.75" customHeight="1">
      <c r="C623" s="29"/>
    </row>
    <row r="624" spans="3:3" ht="15.75" customHeight="1">
      <c r="C624" s="29"/>
    </row>
    <row r="625" spans="3:3" ht="15.75" customHeight="1">
      <c r="C625" s="29"/>
    </row>
    <row r="626" spans="3:3" ht="15.75" customHeight="1">
      <c r="C626" s="29"/>
    </row>
    <row r="627" spans="3:3" ht="15.75" customHeight="1">
      <c r="C627" s="29"/>
    </row>
    <row r="628" spans="3:3" ht="15.75" customHeight="1">
      <c r="C628" s="29"/>
    </row>
    <row r="629" spans="3:3" ht="15.75" customHeight="1">
      <c r="C629" s="29"/>
    </row>
    <row r="630" spans="3:3" ht="15.75" customHeight="1">
      <c r="C630" s="29"/>
    </row>
    <row r="631" spans="3:3" ht="15.75" customHeight="1">
      <c r="C631" s="29"/>
    </row>
    <row r="632" spans="3:3" ht="15.75" customHeight="1">
      <c r="C632" s="29"/>
    </row>
    <row r="633" spans="3:3" ht="15.75" customHeight="1">
      <c r="C633" s="29"/>
    </row>
    <row r="634" spans="3:3" ht="15.75" customHeight="1">
      <c r="C634" s="29"/>
    </row>
    <row r="635" spans="3:3" ht="15.75" customHeight="1">
      <c r="C635" s="29"/>
    </row>
    <row r="636" spans="3:3" ht="15.75" customHeight="1">
      <c r="C636" s="29"/>
    </row>
    <row r="637" spans="3:3" ht="15.75" customHeight="1">
      <c r="C637" s="29"/>
    </row>
    <row r="638" spans="3:3" ht="15.75" customHeight="1">
      <c r="C638" s="29"/>
    </row>
    <row r="639" spans="3:3" ht="15.75" customHeight="1">
      <c r="C639" s="29"/>
    </row>
    <row r="640" spans="3:3" ht="15.75" customHeight="1">
      <c r="C640" s="29"/>
    </row>
    <row r="641" spans="3:3" ht="15.75" customHeight="1">
      <c r="C641" s="29"/>
    </row>
    <row r="642" spans="3:3" ht="15.75" customHeight="1">
      <c r="C642" s="29"/>
    </row>
    <row r="643" spans="3:3" ht="15.75" customHeight="1">
      <c r="C643" s="29"/>
    </row>
    <row r="644" spans="3:3" ht="15.75" customHeight="1">
      <c r="C644" s="29"/>
    </row>
    <row r="645" spans="3:3" ht="15.75" customHeight="1">
      <c r="C645" s="29"/>
    </row>
    <row r="646" spans="3:3" ht="15.75" customHeight="1">
      <c r="C646" s="29"/>
    </row>
    <row r="647" spans="3:3" ht="15.75" customHeight="1">
      <c r="C647" s="29"/>
    </row>
    <row r="648" spans="3:3" ht="15.75" customHeight="1">
      <c r="C648" s="29"/>
    </row>
    <row r="649" spans="3:3" ht="15.75" customHeight="1">
      <c r="C649" s="29"/>
    </row>
    <row r="650" spans="3:3" ht="15.75" customHeight="1">
      <c r="C650" s="29"/>
    </row>
    <row r="651" spans="3:3" ht="15.75" customHeight="1">
      <c r="C651" s="29"/>
    </row>
    <row r="652" spans="3:3" ht="15.75" customHeight="1">
      <c r="C652" s="29"/>
    </row>
    <row r="653" spans="3:3" ht="15.75" customHeight="1">
      <c r="C653" s="29"/>
    </row>
    <row r="654" spans="3:3" ht="15.75" customHeight="1">
      <c r="C654" s="29"/>
    </row>
    <row r="655" spans="3:3" ht="15.75" customHeight="1">
      <c r="C655" s="29"/>
    </row>
    <row r="656" spans="3:3" ht="15.75" customHeight="1">
      <c r="C656" s="29"/>
    </row>
    <row r="657" spans="3:3" ht="15.75" customHeight="1">
      <c r="C657" s="29"/>
    </row>
    <row r="658" spans="3:3" ht="15.75" customHeight="1">
      <c r="C658" s="29"/>
    </row>
    <row r="659" spans="3:3" ht="15.75" customHeight="1">
      <c r="C659" s="29"/>
    </row>
    <row r="660" spans="3:3" ht="15.75" customHeight="1">
      <c r="C660" s="29"/>
    </row>
    <row r="661" spans="3:3" ht="15.75" customHeight="1">
      <c r="C661" s="29"/>
    </row>
    <row r="662" spans="3:3" ht="15.75" customHeight="1">
      <c r="C662" s="29"/>
    </row>
    <row r="663" spans="3:3" ht="15.75" customHeight="1">
      <c r="C663" s="29"/>
    </row>
    <row r="664" spans="3:3" ht="15.75" customHeight="1">
      <c r="C664" s="29"/>
    </row>
    <row r="665" spans="3:3" ht="15.75" customHeight="1">
      <c r="C665" s="29"/>
    </row>
    <row r="666" spans="3:3" ht="15.75" customHeight="1">
      <c r="C666" s="29"/>
    </row>
    <row r="667" spans="3:3" ht="15.75" customHeight="1">
      <c r="C667" s="29"/>
    </row>
    <row r="668" spans="3:3" ht="15.75" customHeight="1">
      <c r="C668" s="29"/>
    </row>
    <row r="669" spans="3:3" ht="15.75" customHeight="1">
      <c r="C669" s="29"/>
    </row>
    <row r="670" spans="3:3" ht="15.75" customHeight="1">
      <c r="C670" s="29"/>
    </row>
    <row r="671" spans="3:3" ht="15.75" customHeight="1">
      <c r="C671" s="29"/>
    </row>
    <row r="672" spans="3:3" ht="15.75" customHeight="1">
      <c r="C672" s="29"/>
    </row>
    <row r="673" spans="3:3" ht="15.75" customHeight="1">
      <c r="C673" s="29"/>
    </row>
    <row r="674" spans="3:3" ht="15.75" customHeight="1">
      <c r="C674" s="29"/>
    </row>
    <row r="675" spans="3:3" ht="15.75" customHeight="1">
      <c r="C675" s="29"/>
    </row>
    <row r="676" spans="3:3" ht="15.75" customHeight="1">
      <c r="C676" s="29"/>
    </row>
    <row r="677" spans="3:3" ht="15.75" customHeight="1">
      <c r="C677" s="29"/>
    </row>
    <row r="678" spans="3:3" ht="15.75" customHeight="1">
      <c r="C678" s="29"/>
    </row>
    <row r="679" spans="3:3" ht="15.75" customHeight="1">
      <c r="C679" s="29"/>
    </row>
    <row r="680" spans="3:3" ht="15.75" customHeight="1">
      <c r="C680" s="29"/>
    </row>
    <row r="681" spans="3:3" ht="15.75" customHeight="1">
      <c r="C681" s="29"/>
    </row>
    <row r="682" spans="3:3" ht="15.75" customHeight="1">
      <c r="C682" s="29"/>
    </row>
    <row r="683" spans="3:3" ht="15.75" customHeight="1">
      <c r="C683" s="29"/>
    </row>
    <row r="684" spans="3:3" ht="15.75" customHeight="1">
      <c r="C684" s="29"/>
    </row>
    <row r="685" spans="3:3" ht="15.75" customHeight="1">
      <c r="C685" s="29"/>
    </row>
    <row r="686" spans="3:3" ht="15.75" customHeight="1">
      <c r="C686" s="29"/>
    </row>
    <row r="687" spans="3:3" ht="15.75" customHeight="1">
      <c r="C687" s="29"/>
    </row>
    <row r="688" spans="3:3" ht="15.75" customHeight="1">
      <c r="C688" s="29"/>
    </row>
    <row r="689" spans="3:3" ht="15.75" customHeight="1">
      <c r="C689" s="29"/>
    </row>
    <row r="690" spans="3:3" ht="15.75" customHeight="1">
      <c r="C690" s="29"/>
    </row>
    <row r="691" spans="3:3" ht="15.75" customHeight="1">
      <c r="C691" s="29"/>
    </row>
    <row r="692" spans="3:3" ht="15.75" customHeight="1">
      <c r="C692" s="29"/>
    </row>
    <row r="693" spans="3:3" ht="15.75" customHeight="1">
      <c r="C693" s="29"/>
    </row>
    <row r="694" spans="3:3" ht="15.75" customHeight="1">
      <c r="C694" s="29"/>
    </row>
    <row r="695" spans="3:3" ht="15.75" customHeight="1">
      <c r="C695" s="29"/>
    </row>
    <row r="696" spans="3:3" ht="15.75" customHeight="1">
      <c r="C696" s="29"/>
    </row>
    <row r="697" spans="3:3" ht="15.75" customHeight="1">
      <c r="C697" s="29"/>
    </row>
    <row r="698" spans="3:3" ht="15.75" customHeight="1">
      <c r="C698" s="29"/>
    </row>
    <row r="699" spans="3:3" ht="15.75" customHeight="1">
      <c r="C699" s="29"/>
    </row>
    <row r="700" spans="3:3" ht="15.75" customHeight="1">
      <c r="C700" s="29"/>
    </row>
    <row r="701" spans="3:3" ht="15.75" customHeight="1">
      <c r="C701" s="29"/>
    </row>
    <row r="702" spans="3:3" ht="15.75" customHeight="1">
      <c r="C702" s="29"/>
    </row>
    <row r="703" spans="3:3" ht="15.75" customHeight="1">
      <c r="C703" s="29"/>
    </row>
    <row r="704" spans="3:3" ht="15.75" customHeight="1">
      <c r="C704" s="29"/>
    </row>
    <row r="705" spans="3:3" ht="15.75" customHeight="1">
      <c r="C705" s="29"/>
    </row>
    <row r="706" spans="3:3" ht="15.75" customHeight="1">
      <c r="C706" s="29"/>
    </row>
    <row r="707" spans="3:3" ht="15.75" customHeight="1">
      <c r="C707" s="29"/>
    </row>
    <row r="708" spans="3:3" ht="15.75" customHeight="1">
      <c r="C708" s="29"/>
    </row>
    <row r="709" spans="3:3" ht="15.75" customHeight="1">
      <c r="C709" s="29"/>
    </row>
    <row r="710" spans="3:3" ht="15.75" customHeight="1">
      <c r="C710" s="29"/>
    </row>
    <row r="711" spans="3:3" ht="15.75" customHeight="1">
      <c r="C711" s="29"/>
    </row>
    <row r="712" spans="3:3" ht="15.75" customHeight="1">
      <c r="C712" s="29"/>
    </row>
    <row r="713" spans="3:3" ht="15.75" customHeight="1">
      <c r="C713" s="29"/>
    </row>
    <row r="714" spans="3:3" ht="15.75" customHeight="1">
      <c r="C714" s="29"/>
    </row>
    <row r="715" spans="3:3" ht="15.75" customHeight="1">
      <c r="C715" s="29"/>
    </row>
    <row r="716" spans="3:3" ht="15.75" customHeight="1">
      <c r="C716" s="29"/>
    </row>
    <row r="717" spans="3:3" ht="15.75" customHeight="1">
      <c r="C717" s="29"/>
    </row>
    <row r="718" spans="3:3" ht="15.75" customHeight="1">
      <c r="C718" s="29"/>
    </row>
    <row r="719" spans="3:3" ht="15.75" customHeight="1">
      <c r="C719" s="29"/>
    </row>
    <row r="720" spans="3:3" ht="15.75" customHeight="1">
      <c r="C720" s="29"/>
    </row>
    <row r="721" spans="3:3" ht="15.75" customHeight="1">
      <c r="C721" s="29"/>
    </row>
    <row r="722" spans="3:3" ht="15.75" customHeight="1">
      <c r="C722" s="29"/>
    </row>
    <row r="723" spans="3:3" ht="15.75" customHeight="1">
      <c r="C723" s="29"/>
    </row>
    <row r="724" spans="3:3" ht="15.75" customHeight="1">
      <c r="C724" s="29"/>
    </row>
    <row r="725" spans="3:3" ht="15.75" customHeight="1">
      <c r="C725" s="29"/>
    </row>
    <row r="726" spans="3:3" ht="15.75" customHeight="1">
      <c r="C726" s="29"/>
    </row>
    <row r="727" spans="3:3" ht="15.75" customHeight="1">
      <c r="C727" s="29"/>
    </row>
    <row r="728" spans="3:3" ht="15.75" customHeight="1">
      <c r="C728" s="29"/>
    </row>
    <row r="729" spans="3:3" ht="15.75" customHeight="1">
      <c r="C729" s="29"/>
    </row>
    <row r="730" spans="3:3" ht="15.75" customHeight="1">
      <c r="C730" s="29"/>
    </row>
    <row r="731" spans="3:3" ht="15.75" customHeight="1">
      <c r="C731" s="29"/>
    </row>
    <row r="732" spans="3:3" ht="15.75" customHeight="1">
      <c r="C732" s="29"/>
    </row>
    <row r="733" spans="3:3" ht="15.75" customHeight="1">
      <c r="C733" s="29"/>
    </row>
    <row r="734" spans="3:3" ht="15.75" customHeight="1">
      <c r="C734" s="29"/>
    </row>
    <row r="735" spans="3:3" ht="15.75" customHeight="1">
      <c r="C735" s="29"/>
    </row>
    <row r="736" spans="3:3" ht="15.75" customHeight="1">
      <c r="C736" s="29"/>
    </row>
    <row r="737" spans="3:3" ht="15.75" customHeight="1">
      <c r="C737" s="29"/>
    </row>
    <row r="738" spans="3:3" ht="15.75" customHeight="1">
      <c r="C738" s="29"/>
    </row>
    <row r="739" spans="3:3" ht="15.75" customHeight="1">
      <c r="C739" s="29"/>
    </row>
    <row r="740" spans="3:3" ht="15.75" customHeight="1">
      <c r="C740" s="29"/>
    </row>
    <row r="741" spans="3:3" ht="15.75" customHeight="1">
      <c r="C741" s="29"/>
    </row>
    <row r="742" spans="3:3" ht="15.75" customHeight="1">
      <c r="C742" s="29"/>
    </row>
    <row r="743" spans="3:3" ht="15.75" customHeight="1">
      <c r="C743" s="29"/>
    </row>
    <row r="744" spans="3:3" ht="15.75" customHeight="1">
      <c r="C744" s="29"/>
    </row>
    <row r="745" spans="3:3" ht="15.75" customHeight="1">
      <c r="C745" s="29"/>
    </row>
    <row r="746" spans="3:3" ht="15.75" customHeight="1">
      <c r="C746" s="29"/>
    </row>
    <row r="747" spans="3:3" ht="15.75" customHeight="1">
      <c r="C747" s="29"/>
    </row>
    <row r="748" spans="3:3" ht="15.75" customHeight="1">
      <c r="C748" s="29"/>
    </row>
    <row r="749" spans="3:3" ht="15.75" customHeight="1">
      <c r="C749" s="29"/>
    </row>
    <row r="750" spans="3:3" ht="15.75" customHeight="1">
      <c r="C750" s="29"/>
    </row>
    <row r="751" spans="3:3" ht="15.75" customHeight="1">
      <c r="C751" s="29"/>
    </row>
    <row r="752" spans="3:3" ht="15.75" customHeight="1">
      <c r="C752" s="29"/>
    </row>
    <row r="753" spans="3:3" ht="15.75" customHeight="1">
      <c r="C753" s="29"/>
    </row>
    <row r="754" spans="3:3" ht="15.75" customHeight="1">
      <c r="C754" s="29"/>
    </row>
    <row r="755" spans="3:3" ht="15.75" customHeight="1">
      <c r="C755" s="29"/>
    </row>
    <row r="756" spans="3:3" ht="15.75" customHeight="1">
      <c r="C756" s="29"/>
    </row>
    <row r="757" spans="3:3" ht="15.75" customHeight="1">
      <c r="C757" s="29"/>
    </row>
    <row r="758" spans="3:3" ht="15.75" customHeight="1">
      <c r="C758" s="29"/>
    </row>
    <row r="759" spans="3:3" ht="15.75" customHeight="1">
      <c r="C759" s="29"/>
    </row>
    <row r="760" spans="3:3" ht="15.75" customHeight="1">
      <c r="C760" s="29"/>
    </row>
    <row r="761" spans="3:3" ht="15.75" customHeight="1">
      <c r="C761" s="29"/>
    </row>
    <row r="762" spans="3:3" ht="15.75" customHeight="1">
      <c r="C762" s="29"/>
    </row>
    <row r="763" spans="3:3" ht="15.75" customHeight="1">
      <c r="C763" s="29"/>
    </row>
    <row r="764" spans="3:3" ht="15.75" customHeight="1">
      <c r="C764" s="29"/>
    </row>
    <row r="765" spans="3:3" ht="15.75" customHeight="1">
      <c r="C765" s="29"/>
    </row>
    <row r="766" spans="3:3" ht="15.75" customHeight="1">
      <c r="C766" s="29"/>
    </row>
    <row r="767" spans="3:3" ht="15.75" customHeight="1">
      <c r="C767" s="29"/>
    </row>
    <row r="768" spans="3:3" ht="15.75" customHeight="1">
      <c r="C768" s="29"/>
    </row>
    <row r="769" spans="3:3" ht="15.75" customHeight="1">
      <c r="C769" s="29"/>
    </row>
    <row r="770" spans="3:3" ht="15.75" customHeight="1">
      <c r="C770" s="29"/>
    </row>
    <row r="771" spans="3:3" ht="15.75" customHeight="1">
      <c r="C771" s="29"/>
    </row>
    <row r="772" spans="3:3" ht="15.75" customHeight="1">
      <c r="C772" s="29"/>
    </row>
    <row r="773" spans="3:3" ht="15.75" customHeight="1">
      <c r="C773" s="29"/>
    </row>
    <row r="774" spans="3:3" ht="15.75" customHeight="1">
      <c r="C774" s="29"/>
    </row>
    <row r="775" spans="3:3" ht="15.75" customHeight="1">
      <c r="C775" s="29"/>
    </row>
    <row r="776" spans="3:3" ht="15.75" customHeight="1">
      <c r="C776" s="29"/>
    </row>
    <row r="777" spans="3:3" ht="15.75" customHeight="1">
      <c r="C777" s="29"/>
    </row>
    <row r="778" spans="3:3" ht="15.75" customHeight="1">
      <c r="C778" s="29"/>
    </row>
    <row r="779" spans="3:3" ht="15.75" customHeight="1">
      <c r="C779" s="29"/>
    </row>
    <row r="780" spans="3:3" ht="15.75" customHeight="1">
      <c r="C780" s="29"/>
    </row>
    <row r="781" spans="3:3" ht="15.75" customHeight="1">
      <c r="C781" s="29"/>
    </row>
    <row r="782" spans="3:3" ht="15.75" customHeight="1">
      <c r="C782" s="29"/>
    </row>
    <row r="783" spans="3:3" ht="15.75" customHeight="1">
      <c r="C783" s="29"/>
    </row>
    <row r="784" spans="3:3" ht="15.75" customHeight="1">
      <c r="C784" s="29"/>
    </row>
    <row r="785" spans="3:3" ht="15.75" customHeight="1">
      <c r="C785" s="29"/>
    </row>
    <row r="786" spans="3:3" ht="15.75" customHeight="1">
      <c r="C786" s="29"/>
    </row>
    <row r="787" spans="3:3" ht="15.75" customHeight="1">
      <c r="C787" s="29"/>
    </row>
    <row r="788" spans="3:3" ht="15.75" customHeight="1">
      <c r="C788" s="29"/>
    </row>
    <row r="789" spans="3:3" ht="15.75" customHeight="1">
      <c r="C789" s="29"/>
    </row>
    <row r="790" spans="3:3" ht="15.75" customHeight="1">
      <c r="C790" s="29"/>
    </row>
    <row r="791" spans="3:3" ht="15.75" customHeight="1">
      <c r="C791" s="29"/>
    </row>
    <row r="792" spans="3:3" ht="15.75" customHeight="1">
      <c r="C792" s="29"/>
    </row>
    <row r="793" spans="3:3" ht="15.75" customHeight="1">
      <c r="C793" s="29"/>
    </row>
    <row r="794" spans="3:3" ht="15.75" customHeight="1">
      <c r="C794" s="29"/>
    </row>
    <row r="795" spans="3:3" ht="15.75" customHeight="1">
      <c r="C795" s="29"/>
    </row>
    <row r="796" spans="3:3" ht="15.75" customHeight="1">
      <c r="C796" s="29"/>
    </row>
    <row r="797" spans="3:3" ht="15.75" customHeight="1">
      <c r="C797" s="29"/>
    </row>
    <row r="798" spans="3:3" ht="15.75" customHeight="1">
      <c r="C798" s="29"/>
    </row>
    <row r="799" spans="3:3" ht="15.75" customHeight="1">
      <c r="C799" s="29"/>
    </row>
    <row r="800" spans="3:3" ht="15.75" customHeight="1">
      <c r="C800" s="29"/>
    </row>
    <row r="801" spans="3:3" ht="15.75" customHeight="1">
      <c r="C801" s="29"/>
    </row>
    <row r="802" spans="3:3" ht="15.75" customHeight="1">
      <c r="C802" s="29"/>
    </row>
    <row r="803" spans="3:3" ht="15.75" customHeight="1">
      <c r="C803" s="29"/>
    </row>
    <row r="804" spans="3:3" ht="15.75" customHeight="1">
      <c r="C804" s="29"/>
    </row>
    <row r="805" spans="3:3" ht="15.75" customHeight="1">
      <c r="C805" s="29"/>
    </row>
    <row r="806" spans="3:3" ht="15.75" customHeight="1">
      <c r="C806" s="29"/>
    </row>
    <row r="807" spans="3:3" ht="15.75" customHeight="1">
      <c r="C807" s="29"/>
    </row>
    <row r="808" spans="3:3" ht="15.75" customHeight="1">
      <c r="C808" s="29"/>
    </row>
    <row r="809" spans="3:3" ht="15.75" customHeight="1">
      <c r="C809" s="29"/>
    </row>
    <row r="810" spans="3:3" ht="15.75" customHeight="1">
      <c r="C810" s="29"/>
    </row>
    <row r="811" spans="3:3" ht="15.75" customHeight="1">
      <c r="C811" s="29"/>
    </row>
    <row r="812" spans="3:3" ht="15.75" customHeight="1">
      <c r="C812" s="29"/>
    </row>
    <row r="813" spans="3:3" ht="15.75" customHeight="1">
      <c r="C813" s="29"/>
    </row>
    <row r="814" spans="3:3" ht="15.75" customHeight="1">
      <c r="C814" s="29"/>
    </row>
    <row r="815" spans="3:3" ht="15.75" customHeight="1">
      <c r="C815" s="29"/>
    </row>
    <row r="816" spans="3:3" ht="15.75" customHeight="1">
      <c r="C816" s="29"/>
    </row>
    <row r="817" spans="3:3" ht="15.75" customHeight="1">
      <c r="C817" s="29"/>
    </row>
    <row r="818" spans="3:3" ht="15.75" customHeight="1">
      <c r="C818" s="29"/>
    </row>
    <row r="819" spans="3:3" ht="15.75" customHeight="1">
      <c r="C819" s="29"/>
    </row>
    <row r="820" spans="3:3" ht="15.75" customHeight="1">
      <c r="C820" s="29"/>
    </row>
    <row r="821" spans="3:3" ht="15.75" customHeight="1">
      <c r="C821" s="29"/>
    </row>
    <row r="822" spans="3:3" ht="15.75" customHeight="1">
      <c r="C822" s="29"/>
    </row>
    <row r="823" spans="3:3" ht="15.75" customHeight="1">
      <c r="C823" s="29"/>
    </row>
    <row r="824" spans="3:3" ht="15.75" customHeight="1">
      <c r="C824" s="29"/>
    </row>
    <row r="825" spans="3:3" ht="15.75" customHeight="1">
      <c r="C825" s="29"/>
    </row>
    <row r="826" spans="3:3" ht="15.75" customHeight="1">
      <c r="C826" s="29"/>
    </row>
    <row r="827" spans="3:3" ht="15.75" customHeight="1">
      <c r="C827" s="29"/>
    </row>
    <row r="828" spans="3:3" ht="15.75" customHeight="1">
      <c r="C828" s="29"/>
    </row>
    <row r="829" spans="3:3" ht="15.75" customHeight="1">
      <c r="C829" s="29"/>
    </row>
    <row r="830" spans="3:3" ht="15.75" customHeight="1">
      <c r="C830" s="29"/>
    </row>
    <row r="831" spans="3:3" ht="15.75" customHeight="1">
      <c r="C831" s="29"/>
    </row>
    <row r="832" spans="3:3" ht="15.75" customHeight="1">
      <c r="C832" s="29"/>
    </row>
    <row r="833" spans="3:3" ht="15.75" customHeight="1">
      <c r="C833" s="29"/>
    </row>
    <row r="834" spans="3:3" ht="15.75" customHeight="1">
      <c r="C834" s="29"/>
    </row>
    <row r="835" spans="3:3" ht="15.75" customHeight="1">
      <c r="C835" s="29"/>
    </row>
    <row r="836" spans="3:3" ht="15.75" customHeight="1">
      <c r="C836" s="29"/>
    </row>
    <row r="837" spans="3:3" ht="15.75" customHeight="1">
      <c r="C837" s="29"/>
    </row>
    <row r="838" spans="3:3" ht="15.75" customHeight="1">
      <c r="C838" s="29"/>
    </row>
    <row r="839" spans="3:3" ht="15.75" customHeight="1">
      <c r="C839" s="29"/>
    </row>
    <row r="840" spans="3:3" ht="15.75" customHeight="1">
      <c r="C840" s="29"/>
    </row>
    <row r="841" spans="3:3" ht="15.75" customHeight="1">
      <c r="C841" s="29"/>
    </row>
    <row r="842" spans="3:3" ht="15.75" customHeight="1">
      <c r="C842" s="29"/>
    </row>
    <row r="843" spans="3:3" ht="15.75" customHeight="1">
      <c r="C843" s="29"/>
    </row>
    <row r="844" spans="3:3" ht="15.75" customHeight="1">
      <c r="C844" s="29"/>
    </row>
    <row r="845" spans="3:3" ht="15.75" customHeight="1">
      <c r="C845" s="29"/>
    </row>
    <row r="846" spans="3:3" ht="15.75" customHeight="1">
      <c r="C846" s="29"/>
    </row>
    <row r="847" spans="3:3" ht="15.75" customHeight="1">
      <c r="C847" s="29"/>
    </row>
    <row r="848" spans="3:3" ht="15.75" customHeight="1">
      <c r="C848" s="29"/>
    </row>
    <row r="849" spans="3:3" ht="15.75" customHeight="1">
      <c r="C849" s="29"/>
    </row>
    <row r="850" spans="3:3" ht="15.75" customHeight="1">
      <c r="C850" s="29"/>
    </row>
    <row r="851" spans="3:3" ht="15.75" customHeight="1">
      <c r="C851" s="29"/>
    </row>
    <row r="852" spans="3:3" ht="15.75" customHeight="1">
      <c r="C852" s="29"/>
    </row>
    <row r="853" spans="3:3" ht="15.75" customHeight="1">
      <c r="C853" s="29"/>
    </row>
    <row r="854" spans="3:3" ht="15.75" customHeight="1">
      <c r="C854" s="29"/>
    </row>
    <row r="855" spans="3:3" ht="15.75" customHeight="1">
      <c r="C855" s="29"/>
    </row>
    <row r="856" spans="3:3" ht="15.75" customHeight="1">
      <c r="C856" s="29"/>
    </row>
    <row r="857" spans="3:3" ht="15.75" customHeight="1">
      <c r="C857" s="29"/>
    </row>
    <row r="858" spans="3:3" ht="15.75" customHeight="1">
      <c r="C858" s="29"/>
    </row>
    <row r="859" spans="3:3" ht="15.75" customHeight="1">
      <c r="C859" s="29"/>
    </row>
    <row r="860" spans="3:3" ht="15.75" customHeight="1">
      <c r="C860" s="29"/>
    </row>
    <row r="861" spans="3:3" ht="15.75" customHeight="1">
      <c r="C861" s="29"/>
    </row>
    <row r="862" spans="3:3" ht="15.75" customHeight="1">
      <c r="C862" s="29"/>
    </row>
    <row r="863" spans="3:3" ht="15.75" customHeight="1">
      <c r="C863" s="29"/>
    </row>
    <row r="864" spans="3:3" ht="15.75" customHeight="1">
      <c r="C864" s="29"/>
    </row>
    <row r="865" spans="3:3" ht="15.75" customHeight="1">
      <c r="C865" s="29"/>
    </row>
    <row r="866" spans="3:3" ht="15.75" customHeight="1">
      <c r="C866" s="29"/>
    </row>
    <row r="867" spans="3:3" ht="15.75" customHeight="1">
      <c r="C867" s="29"/>
    </row>
    <row r="868" spans="3:3" ht="15.75" customHeight="1">
      <c r="C868" s="29"/>
    </row>
    <row r="869" spans="3:3" ht="15.75" customHeight="1">
      <c r="C869" s="29"/>
    </row>
    <row r="870" spans="3:3" ht="15.75" customHeight="1">
      <c r="C870" s="29"/>
    </row>
    <row r="871" spans="3:3" ht="15.75" customHeight="1">
      <c r="C871" s="29"/>
    </row>
    <row r="872" spans="3:3" ht="15.75" customHeight="1">
      <c r="C872" s="29"/>
    </row>
    <row r="873" spans="3:3" ht="15.75" customHeight="1">
      <c r="C873" s="29"/>
    </row>
    <row r="874" spans="3:3" ht="15.75" customHeight="1">
      <c r="C874" s="29"/>
    </row>
    <row r="875" spans="3:3" ht="15.75" customHeight="1">
      <c r="C875" s="29"/>
    </row>
    <row r="876" spans="3:3" ht="15.75" customHeight="1">
      <c r="C876" s="29"/>
    </row>
    <row r="877" spans="3:3" ht="15.75" customHeight="1">
      <c r="C877" s="29"/>
    </row>
    <row r="878" spans="3:3" ht="15.75" customHeight="1">
      <c r="C878" s="29"/>
    </row>
    <row r="879" spans="3:3" ht="15.75" customHeight="1">
      <c r="C879" s="29"/>
    </row>
    <row r="880" spans="3:3" ht="15.75" customHeight="1">
      <c r="C880" s="29"/>
    </row>
    <row r="881" spans="3:3" ht="15.75" customHeight="1">
      <c r="C881" s="29"/>
    </row>
    <row r="882" spans="3:3" ht="15.75" customHeight="1">
      <c r="C882" s="29"/>
    </row>
    <row r="883" spans="3:3" ht="15.75" customHeight="1">
      <c r="C883" s="29"/>
    </row>
    <row r="884" spans="3:3" ht="15.75" customHeight="1">
      <c r="C884" s="29"/>
    </row>
    <row r="885" spans="3:3" ht="15.75" customHeight="1">
      <c r="C885" s="29"/>
    </row>
    <row r="886" spans="3:3" ht="15.75" customHeight="1">
      <c r="C886" s="29"/>
    </row>
    <row r="887" spans="3:3" ht="15.75" customHeight="1">
      <c r="C887" s="29"/>
    </row>
    <row r="888" spans="3:3" ht="15.75" customHeight="1">
      <c r="C888" s="29"/>
    </row>
    <row r="889" spans="3:3" ht="15.75" customHeight="1">
      <c r="C889" s="29"/>
    </row>
    <row r="890" spans="3:3" ht="15.75" customHeight="1">
      <c r="C890" s="29"/>
    </row>
    <row r="891" spans="3:3" ht="15.75" customHeight="1">
      <c r="C891" s="29"/>
    </row>
    <row r="892" spans="3:3" ht="15.75" customHeight="1">
      <c r="C892" s="29"/>
    </row>
    <row r="893" spans="3:3" ht="15.75" customHeight="1">
      <c r="C893" s="29"/>
    </row>
    <row r="894" spans="3:3" ht="15.75" customHeight="1">
      <c r="C894" s="29"/>
    </row>
    <row r="895" spans="3:3" ht="15.75" customHeight="1">
      <c r="C895" s="29"/>
    </row>
    <row r="896" spans="3:3" ht="15.75" customHeight="1">
      <c r="C896" s="29"/>
    </row>
    <row r="897" spans="3:3" ht="15.75" customHeight="1">
      <c r="C897" s="29"/>
    </row>
    <row r="898" spans="3:3" ht="15.75" customHeight="1">
      <c r="C898" s="29"/>
    </row>
    <row r="899" spans="3:3" ht="15.75" customHeight="1">
      <c r="C899" s="29"/>
    </row>
    <row r="900" spans="3:3" ht="15.75" customHeight="1">
      <c r="C900" s="29"/>
    </row>
    <row r="901" spans="3:3" ht="15.75" customHeight="1">
      <c r="C901" s="29"/>
    </row>
    <row r="902" spans="3:3" ht="15.75" customHeight="1">
      <c r="C902" s="29"/>
    </row>
    <row r="903" spans="3:3" ht="15.75" customHeight="1">
      <c r="C903" s="29"/>
    </row>
    <row r="904" spans="3:3" ht="15.75" customHeight="1">
      <c r="C904" s="29"/>
    </row>
    <row r="905" spans="3:3" ht="15.75" customHeight="1">
      <c r="C905" s="29"/>
    </row>
    <row r="906" spans="3:3" ht="15.75" customHeight="1">
      <c r="C906" s="29"/>
    </row>
    <row r="907" spans="3:3" ht="15.75" customHeight="1">
      <c r="C907" s="29"/>
    </row>
    <row r="908" spans="3:3" ht="15.75" customHeight="1">
      <c r="C908" s="29"/>
    </row>
    <row r="909" spans="3:3" ht="15.75" customHeight="1">
      <c r="C909" s="29"/>
    </row>
    <row r="910" spans="3:3" ht="15.75" customHeight="1">
      <c r="C910" s="29"/>
    </row>
    <row r="911" spans="3:3" ht="15.75" customHeight="1">
      <c r="C911" s="29"/>
    </row>
    <row r="912" spans="3:3" ht="15.75" customHeight="1">
      <c r="C912" s="29"/>
    </row>
    <row r="913" spans="3:3" ht="15.75" customHeight="1">
      <c r="C913" s="29"/>
    </row>
    <row r="914" spans="3:3" ht="15.75" customHeight="1">
      <c r="C914" s="29"/>
    </row>
    <row r="915" spans="3:3" ht="15.75" customHeight="1">
      <c r="C915" s="29"/>
    </row>
    <row r="916" spans="3:3" ht="15.75" customHeight="1">
      <c r="C916" s="29"/>
    </row>
    <row r="917" spans="3:3" ht="15.75" customHeight="1">
      <c r="C917" s="29"/>
    </row>
    <row r="918" spans="3:3" ht="15.75" customHeight="1">
      <c r="C918" s="29"/>
    </row>
    <row r="919" spans="3:3" ht="15.75" customHeight="1">
      <c r="C919" s="29"/>
    </row>
    <row r="920" spans="3:3" ht="15.75" customHeight="1">
      <c r="C920" s="29"/>
    </row>
    <row r="921" spans="3:3" ht="15.75" customHeight="1">
      <c r="C921" s="29"/>
    </row>
    <row r="922" spans="3:3" ht="15.75" customHeight="1">
      <c r="C922" s="29"/>
    </row>
    <row r="923" spans="3:3" ht="15.75" customHeight="1">
      <c r="C923" s="29"/>
    </row>
    <row r="924" spans="3:3" ht="15.75" customHeight="1">
      <c r="C924" s="29"/>
    </row>
    <row r="925" spans="3:3" ht="15.75" customHeight="1">
      <c r="C925" s="29"/>
    </row>
    <row r="926" spans="3:3" ht="15.75" customHeight="1">
      <c r="C926" s="29"/>
    </row>
    <row r="927" spans="3:3" ht="15.75" customHeight="1">
      <c r="C927" s="29"/>
    </row>
    <row r="928" spans="3:3" ht="15.75" customHeight="1">
      <c r="C928" s="29"/>
    </row>
    <row r="929" spans="3:3" ht="15.75" customHeight="1">
      <c r="C929" s="29"/>
    </row>
    <row r="930" spans="3:3" ht="15.75" customHeight="1">
      <c r="C930" s="29"/>
    </row>
    <row r="931" spans="3:3" ht="15.75" customHeight="1">
      <c r="C931" s="29"/>
    </row>
    <row r="932" spans="3:3" ht="15.75" customHeight="1">
      <c r="C932" s="29"/>
    </row>
    <row r="933" spans="3:3" ht="15.75" customHeight="1">
      <c r="C933" s="29"/>
    </row>
    <row r="934" spans="3:3" ht="15.75" customHeight="1">
      <c r="C934" s="29"/>
    </row>
    <row r="935" spans="3:3" ht="15.75" customHeight="1">
      <c r="C935" s="29"/>
    </row>
    <row r="936" spans="3:3" ht="15.75" customHeight="1">
      <c r="C936" s="29"/>
    </row>
    <row r="937" spans="3:3" ht="15.75" customHeight="1">
      <c r="C937" s="29"/>
    </row>
    <row r="938" spans="3:3" ht="15.75" customHeight="1">
      <c r="C938" s="29"/>
    </row>
    <row r="939" spans="3:3" ht="15.75" customHeight="1">
      <c r="C939" s="29"/>
    </row>
    <row r="940" spans="3:3" ht="15.75" customHeight="1">
      <c r="C940" s="29"/>
    </row>
    <row r="941" spans="3:3" ht="15.75" customHeight="1">
      <c r="C941" s="29"/>
    </row>
    <row r="942" spans="3:3" ht="15.75" customHeight="1">
      <c r="C942" s="29"/>
    </row>
    <row r="943" spans="3:3" ht="15.75" customHeight="1">
      <c r="C943" s="29"/>
    </row>
    <row r="944" spans="3:3" ht="15.75" customHeight="1">
      <c r="C944" s="29"/>
    </row>
    <row r="945" spans="3:3" ht="15.75" customHeight="1">
      <c r="C945" s="29"/>
    </row>
    <row r="946" spans="3:3" ht="15.75" customHeight="1">
      <c r="C946" s="29"/>
    </row>
    <row r="947" spans="3:3" ht="15.75" customHeight="1">
      <c r="C947" s="29"/>
    </row>
    <row r="948" spans="3:3" ht="15.75" customHeight="1">
      <c r="C948" s="29"/>
    </row>
    <row r="949" spans="3:3" ht="15.75" customHeight="1">
      <c r="C949" s="29"/>
    </row>
    <row r="950" spans="3:3" ht="15.75" customHeight="1">
      <c r="C950" s="29"/>
    </row>
    <row r="951" spans="3:3" ht="15.75" customHeight="1">
      <c r="C951" s="29"/>
    </row>
    <row r="952" spans="3:3" ht="15.75" customHeight="1">
      <c r="C952" s="29"/>
    </row>
    <row r="953" spans="3:3" ht="15.75" customHeight="1">
      <c r="C953" s="29"/>
    </row>
    <row r="954" spans="3:3" ht="15.75" customHeight="1">
      <c r="C954" s="29"/>
    </row>
    <row r="955" spans="3:3" ht="15.75" customHeight="1">
      <c r="C955" s="29"/>
    </row>
    <row r="956" spans="3:3" ht="15.75" customHeight="1">
      <c r="C956" s="29"/>
    </row>
    <row r="957" spans="3:3" ht="15.75" customHeight="1">
      <c r="C957" s="29"/>
    </row>
    <row r="958" spans="3:3" ht="15.75" customHeight="1">
      <c r="C958" s="29"/>
    </row>
    <row r="959" spans="3:3" ht="15.75" customHeight="1">
      <c r="C959" s="29"/>
    </row>
    <row r="960" spans="3:3" ht="15.75" customHeight="1">
      <c r="C960" s="29"/>
    </row>
    <row r="961" spans="3:3" ht="15.75" customHeight="1">
      <c r="C961" s="29"/>
    </row>
    <row r="962" spans="3:3" ht="15.75" customHeight="1">
      <c r="C962" s="29"/>
    </row>
    <row r="963" spans="3:3" ht="15.75" customHeight="1">
      <c r="C963" s="29"/>
    </row>
    <row r="964" spans="3:3" ht="15.75" customHeight="1">
      <c r="C964" s="29"/>
    </row>
    <row r="965" spans="3:3" ht="15.75" customHeight="1">
      <c r="C965" s="29"/>
    </row>
    <row r="966" spans="3:3" ht="15.75" customHeight="1">
      <c r="C966" s="29"/>
    </row>
    <row r="967" spans="3:3" ht="15.75" customHeight="1">
      <c r="C967" s="29"/>
    </row>
    <row r="968" spans="3:3" ht="15.75" customHeight="1">
      <c r="C968" s="29"/>
    </row>
    <row r="969" spans="3:3" ht="15.75" customHeight="1">
      <c r="C969" s="29"/>
    </row>
    <row r="970" spans="3:3" ht="15.75" customHeight="1">
      <c r="C970" s="29"/>
    </row>
    <row r="971" spans="3:3" ht="15.75" customHeight="1">
      <c r="C971" s="29"/>
    </row>
    <row r="972" spans="3:3" ht="15.75" customHeight="1">
      <c r="C972" s="29"/>
    </row>
    <row r="973" spans="3:3" ht="15.75" customHeight="1">
      <c r="C973" s="29"/>
    </row>
    <row r="974" spans="3:3" ht="15.75" customHeight="1">
      <c r="C974" s="29"/>
    </row>
    <row r="975" spans="3:3" ht="15.75" customHeight="1">
      <c r="C975" s="29"/>
    </row>
    <row r="976" spans="3:3" ht="15.75" customHeight="1">
      <c r="C976" s="29"/>
    </row>
    <row r="977" spans="3:3" ht="15.75" customHeight="1">
      <c r="C977" s="29"/>
    </row>
    <row r="978" spans="3:3" ht="15.75" customHeight="1">
      <c r="C978" s="29"/>
    </row>
    <row r="979" spans="3:3" ht="15.75" customHeight="1">
      <c r="C979" s="29"/>
    </row>
    <row r="980" spans="3:3" ht="15.75" customHeight="1">
      <c r="C980" s="29"/>
    </row>
    <row r="981" spans="3:3" ht="15.75" customHeight="1">
      <c r="C981" s="29"/>
    </row>
    <row r="982" spans="3:3" ht="15.75" customHeight="1">
      <c r="C982" s="29"/>
    </row>
    <row r="983" spans="3:3" ht="15.75" customHeight="1">
      <c r="C983" s="29"/>
    </row>
    <row r="984" spans="3:3" ht="15.75" customHeight="1">
      <c r="C984" s="29"/>
    </row>
    <row r="985" spans="3:3" ht="15.75" customHeight="1">
      <c r="C985" s="29"/>
    </row>
    <row r="986" spans="3:3" ht="15.75" customHeight="1">
      <c r="C986" s="29"/>
    </row>
    <row r="987" spans="3:3" ht="15.75" customHeight="1">
      <c r="C987" s="29"/>
    </row>
    <row r="988" spans="3:3" ht="15.75" customHeight="1">
      <c r="C988" s="29"/>
    </row>
    <row r="989" spans="3:3" ht="15.75" customHeight="1">
      <c r="C989" s="29"/>
    </row>
    <row r="990" spans="3:3" ht="15.75" customHeight="1">
      <c r="C990" s="29"/>
    </row>
    <row r="991" spans="3:3" ht="15.75" customHeight="1">
      <c r="C991" s="29"/>
    </row>
    <row r="992" spans="3:3" ht="15.75" customHeight="1">
      <c r="C992" s="29"/>
    </row>
    <row r="993" spans="3:3" ht="15.75" customHeight="1">
      <c r="C993" s="29"/>
    </row>
    <row r="994" spans="3:3" ht="15.75" customHeight="1">
      <c r="C994" s="29"/>
    </row>
    <row r="995" spans="3:3" ht="15.75" customHeight="1">
      <c r="C995" s="29"/>
    </row>
    <row r="996" spans="3:3" ht="15.75" customHeight="1">
      <c r="C996" s="29"/>
    </row>
    <row r="997" spans="3:3" ht="15.75" customHeight="1">
      <c r="C997" s="29"/>
    </row>
    <row r="998" spans="3:3" ht="15.75" customHeight="1">
      <c r="C998" s="29"/>
    </row>
    <row r="999" spans="3:3" ht="15.75" customHeight="1">
      <c r="C999" s="29"/>
    </row>
    <row r="1000" spans="3:3" ht="15.75" customHeight="1">
      <c r="C1000" s="29"/>
    </row>
  </sheetData>
  <pageMargins left="0.7" right="0.7" top="0.75" bottom="0.75" header="0" footer="0"/>
  <pageSetup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D1000"/>
  <sheetViews>
    <sheetView workbookViewId="0"/>
  </sheetViews>
  <sheetFormatPr defaultColWidth="11.25" defaultRowHeight="15" customHeight="1"/>
  <cols>
    <col min="1" max="1" width="25" customWidth="1"/>
    <col min="2" max="2" width="15.375" customWidth="1"/>
    <col min="3" max="3" width="13.75" customWidth="1"/>
    <col min="4" max="26" width="10.5" customWidth="1"/>
  </cols>
  <sheetData>
    <row r="1" spans="1:4" ht="15.75" customHeight="1">
      <c r="A1" s="1" t="s">
        <v>0</v>
      </c>
      <c r="B1" s="2" t="s">
        <v>1</v>
      </c>
      <c r="C1" s="75" t="s">
        <v>2</v>
      </c>
      <c r="D1" s="64"/>
    </row>
    <row r="2" spans="1:4" ht="15.75" customHeight="1">
      <c r="A2" s="3" t="s">
        <v>3</v>
      </c>
      <c r="B2" s="30">
        <v>307</v>
      </c>
      <c r="C2" s="76">
        <f>B2/B5</f>
        <v>7.4226305609284338E-2</v>
      </c>
      <c r="D2" s="64"/>
    </row>
    <row r="3" spans="1:4" ht="15.75" customHeight="1">
      <c r="A3" s="3" t="s">
        <v>4</v>
      </c>
      <c r="B3" s="30">
        <v>207</v>
      </c>
      <c r="C3" s="76">
        <f>B3/B5</f>
        <v>5.0048355899419729E-2</v>
      </c>
      <c r="D3" s="64"/>
    </row>
    <row r="4" spans="1:4" ht="15.75" customHeight="1">
      <c r="A4" s="3" t="s">
        <v>5</v>
      </c>
      <c r="B4" s="30">
        <v>3622</v>
      </c>
      <c r="C4" s="76">
        <f>B4/B5</f>
        <v>0.87572533849129597</v>
      </c>
      <c r="D4" s="64"/>
    </row>
    <row r="5" spans="1:4" ht="15.75" customHeight="1">
      <c r="A5" s="1" t="s">
        <v>6</v>
      </c>
      <c r="B5" s="2">
        <f t="shared" ref="B5:C5" si="0">SUM(B2:B4)</f>
        <v>4136</v>
      </c>
      <c r="C5" s="75">
        <f t="shared" si="0"/>
        <v>1</v>
      </c>
      <c r="D5" s="64"/>
    </row>
    <row r="6" spans="1:4" ht="15.75" customHeight="1">
      <c r="A6" s="6"/>
      <c r="B6" s="6"/>
      <c r="C6" s="77"/>
      <c r="D6" s="64"/>
    </row>
    <row r="7" spans="1:4" ht="15.75" customHeight="1">
      <c r="A7" s="1" t="s">
        <v>7</v>
      </c>
      <c r="B7" s="2" t="s">
        <v>1</v>
      </c>
      <c r="C7" s="75" t="s">
        <v>2</v>
      </c>
      <c r="D7" s="64"/>
    </row>
    <row r="8" spans="1:4" ht="15.75" customHeight="1">
      <c r="A8" s="8" t="s">
        <v>8</v>
      </c>
      <c r="B8" s="30">
        <v>1278</v>
      </c>
      <c r="C8" s="76">
        <f>B8/B15</f>
        <v>0.31822709163346613</v>
      </c>
      <c r="D8" s="64"/>
    </row>
    <row r="9" spans="1:4" ht="15.75" customHeight="1">
      <c r="A9" s="8" t="s">
        <v>9</v>
      </c>
      <c r="B9" s="30">
        <v>167</v>
      </c>
      <c r="C9" s="76">
        <f>B9/B15</f>
        <v>4.1583665338645416E-2</v>
      </c>
      <c r="D9" s="64"/>
    </row>
    <row r="10" spans="1:4" ht="15.75" customHeight="1">
      <c r="A10" s="8" t="s">
        <v>10</v>
      </c>
      <c r="B10" s="30">
        <v>77</v>
      </c>
      <c r="C10" s="76">
        <f>B10/B15</f>
        <v>1.9173306772908367E-2</v>
      </c>
      <c r="D10" s="64"/>
    </row>
    <row r="11" spans="1:4" ht="15.75" customHeight="1">
      <c r="A11" s="8" t="s">
        <v>11</v>
      </c>
      <c r="B11" s="30">
        <v>231</v>
      </c>
      <c r="C11" s="76">
        <f>B11/B15</f>
        <v>5.7519920318725097E-2</v>
      </c>
      <c r="D11" s="64"/>
    </row>
    <row r="12" spans="1:4" ht="15.75" customHeight="1">
      <c r="A12" s="9" t="s">
        <v>12</v>
      </c>
      <c r="B12" s="30">
        <v>59</v>
      </c>
      <c r="C12" s="76">
        <f>B12/B15</f>
        <v>1.4691235059760957E-2</v>
      </c>
      <c r="D12" s="64"/>
    </row>
    <row r="13" spans="1:4" ht="15.75" customHeight="1">
      <c r="A13" s="3" t="s">
        <v>13</v>
      </c>
      <c r="B13" s="30">
        <v>555</v>
      </c>
      <c r="C13" s="76">
        <f>B13/B15</f>
        <v>0.13819721115537847</v>
      </c>
      <c r="D13" s="64"/>
    </row>
    <row r="14" spans="1:4" ht="15.75" customHeight="1">
      <c r="A14" s="3" t="s">
        <v>14</v>
      </c>
      <c r="B14" s="30">
        <v>1649</v>
      </c>
      <c r="C14" s="76">
        <f>B14/B15</f>
        <v>0.41060756972111556</v>
      </c>
      <c r="D14" s="64"/>
    </row>
    <row r="15" spans="1:4" ht="15.75" customHeight="1">
      <c r="A15" s="1" t="s">
        <v>6</v>
      </c>
      <c r="B15" s="2">
        <f t="shared" ref="B15:C15" si="1">SUM(B8:B14)</f>
        <v>4016</v>
      </c>
      <c r="C15" s="75">
        <f t="shared" si="1"/>
        <v>1</v>
      </c>
      <c r="D15" s="64"/>
    </row>
    <row r="16" spans="1:4" ht="15.75" customHeight="1">
      <c r="A16" s="6"/>
      <c r="B16" s="6"/>
      <c r="C16" s="77"/>
      <c r="D16" s="64"/>
    </row>
    <row r="17" spans="1:4" ht="15.75" customHeight="1">
      <c r="A17" s="1" t="s">
        <v>15</v>
      </c>
      <c r="B17" s="2" t="s">
        <v>1</v>
      </c>
      <c r="C17" s="75" t="s">
        <v>2</v>
      </c>
      <c r="D17" s="64"/>
    </row>
    <row r="18" spans="1:4" ht="15.75" customHeight="1">
      <c r="A18" s="3" t="s">
        <v>16</v>
      </c>
      <c r="B18" s="30">
        <v>91</v>
      </c>
      <c r="C18" s="76">
        <f>B18/B25</f>
        <v>2.2687609075043629E-2</v>
      </c>
      <c r="D18" s="64"/>
    </row>
    <row r="19" spans="1:4" ht="15.75" customHeight="1">
      <c r="A19" s="3" t="s">
        <v>17</v>
      </c>
      <c r="B19" s="30">
        <v>73</v>
      </c>
      <c r="C19" s="76">
        <f>B19/B25</f>
        <v>1.8199950137122913E-2</v>
      </c>
      <c r="D19" s="64"/>
    </row>
    <row r="20" spans="1:4" ht="15.75" customHeight="1">
      <c r="A20" s="3" t="s">
        <v>18</v>
      </c>
      <c r="B20" s="30">
        <v>1240</v>
      </c>
      <c r="C20" s="76">
        <f>B20/B25</f>
        <v>0.30914983794564949</v>
      </c>
      <c r="D20" s="64"/>
    </row>
    <row r="21" spans="1:4" ht="15.75" customHeight="1">
      <c r="A21" s="3" t="s">
        <v>19</v>
      </c>
      <c r="B21" s="30">
        <v>957</v>
      </c>
      <c r="C21" s="76">
        <f>B21/B25</f>
        <v>0.23859386686611816</v>
      </c>
      <c r="D21" s="64"/>
    </row>
    <row r="22" spans="1:4" ht="15.75" customHeight="1">
      <c r="A22" s="3" t="s">
        <v>20</v>
      </c>
      <c r="B22" s="30">
        <v>1500</v>
      </c>
      <c r="C22" s="76">
        <f>B22/B25</f>
        <v>0.37397157816005983</v>
      </c>
      <c r="D22" s="64"/>
    </row>
    <row r="23" spans="1:4" ht="15.75" customHeight="1">
      <c r="A23" s="3" t="s">
        <v>21</v>
      </c>
      <c r="B23" s="30">
        <v>33</v>
      </c>
      <c r="C23" s="76">
        <f>B23/B25</f>
        <v>8.2273747195213166E-3</v>
      </c>
      <c r="D23" s="64"/>
    </row>
    <row r="24" spans="1:4" ht="15.75" customHeight="1">
      <c r="A24" s="10" t="s">
        <v>22</v>
      </c>
      <c r="B24" s="31">
        <v>117</v>
      </c>
      <c r="C24" s="78">
        <f>B24/B25</f>
        <v>2.9169783096484669E-2</v>
      </c>
      <c r="D24" s="64"/>
    </row>
    <row r="25" spans="1:4" ht="15.75" customHeight="1">
      <c r="A25" s="1" t="s">
        <v>6</v>
      </c>
      <c r="B25" s="2">
        <f t="shared" ref="B25:C25" si="2">SUM(B18:B24)</f>
        <v>4011</v>
      </c>
      <c r="C25" s="75">
        <f t="shared" si="2"/>
        <v>1</v>
      </c>
      <c r="D25" s="64"/>
    </row>
    <row r="26" spans="1:4" ht="15.75" customHeight="1">
      <c r="A26" s="12"/>
      <c r="B26" s="13"/>
      <c r="C26" s="79"/>
      <c r="D26" s="64"/>
    </row>
    <row r="27" spans="1:4" ht="15.75" customHeight="1">
      <c r="A27" s="1" t="s">
        <v>23</v>
      </c>
      <c r="B27" s="2" t="s">
        <v>1</v>
      </c>
      <c r="C27" s="75" t="s">
        <v>2</v>
      </c>
      <c r="D27" s="64"/>
    </row>
    <row r="28" spans="1:4" ht="15.75" customHeight="1">
      <c r="A28" s="3" t="s">
        <v>24</v>
      </c>
      <c r="B28" s="30">
        <v>1207</v>
      </c>
      <c r="C28" s="76">
        <f>B28/B31</f>
        <v>0.31180573495220876</v>
      </c>
      <c r="D28" s="64"/>
    </row>
    <row r="29" spans="1:4" ht="15.75" customHeight="1">
      <c r="A29" s="3" t="s">
        <v>25</v>
      </c>
      <c r="B29" s="30">
        <v>1385</v>
      </c>
      <c r="C29" s="76">
        <f>B29/B31</f>
        <v>0.3577886850942909</v>
      </c>
      <c r="D29" s="64"/>
    </row>
    <row r="30" spans="1:4" ht="15.75" customHeight="1">
      <c r="A30" s="3" t="s">
        <v>26</v>
      </c>
      <c r="B30" s="30">
        <v>1279</v>
      </c>
      <c r="C30" s="76">
        <f>B30/B31</f>
        <v>0.33040557995350039</v>
      </c>
      <c r="D30" s="64"/>
    </row>
    <row r="31" spans="1:4" ht="15.75" customHeight="1">
      <c r="A31" s="1" t="s">
        <v>6</v>
      </c>
      <c r="B31" s="2">
        <f t="shared" ref="B31:C31" si="3">SUM(B28:B30)</f>
        <v>3871</v>
      </c>
      <c r="C31" s="75">
        <f t="shared" si="3"/>
        <v>1</v>
      </c>
      <c r="D31" s="64"/>
    </row>
    <row r="32" spans="1:4" ht="15.75" customHeight="1">
      <c r="A32" s="6"/>
      <c r="B32" s="6"/>
      <c r="C32" s="77"/>
      <c r="D32" s="64"/>
    </row>
    <row r="33" spans="1:4" ht="15.75" customHeight="1">
      <c r="A33" s="1" t="s">
        <v>27</v>
      </c>
      <c r="B33" s="2" t="s">
        <v>1</v>
      </c>
      <c r="C33" s="75" t="s">
        <v>2</v>
      </c>
      <c r="D33" s="64"/>
    </row>
    <row r="34" spans="1:4" ht="15.75" customHeight="1">
      <c r="A34" s="3" t="s">
        <v>28</v>
      </c>
      <c r="B34" s="30">
        <v>2082</v>
      </c>
      <c r="C34" s="76">
        <f>B34/B37</f>
        <v>0.57577433628318586</v>
      </c>
      <c r="D34" s="64"/>
    </row>
    <row r="35" spans="1:4" ht="15.75" customHeight="1">
      <c r="A35" s="3" t="s">
        <v>29</v>
      </c>
      <c r="B35" s="30">
        <v>982</v>
      </c>
      <c r="C35" s="76">
        <f>B35/B37</f>
        <v>0.27157079646017701</v>
      </c>
      <c r="D35" s="64"/>
    </row>
    <row r="36" spans="1:4" ht="15.75" customHeight="1">
      <c r="A36" s="3" t="s">
        <v>30</v>
      </c>
      <c r="B36" s="30">
        <v>552</v>
      </c>
      <c r="C36" s="76">
        <f>B36/B37</f>
        <v>0.15265486725663716</v>
      </c>
      <c r="D36" s="64"/>
    </row>
    <row r="37" spans="1:4" ht="15.75" customHeight="1">
      <c r="A37" s="1" t="s">
        <v>6</v>
      </c>
      <c r="B37" s="2">
        <f t="shared" ref="B37:C37" si="4">SUM(B34:B36)</f>
        <v>3616</v>
      </c>
      <c r="C37" s="75">
        <f t="shared" si="4"/>
        <v>1</v>
      </c>
      <c r="D37" s="64"/>
    </row>
    <row r="38" spans="1:4" ht="15.75" customHeight="1">
      <c r="A38" s="6"/>
      <c r="B38" s="6"/>
      <c r="C38" s="77"/>
      <c r="D38" s="64"/>
    </row>
    <row r="39" spans="1:4" ht="15.75" customHeight="1">
      <c r="A39" s="1" t="s">
        <v>31</v>
      </c>
      <c r="B39" s="15" t="s">
        <v>1</v>
      </c>
      <c r="C39" s="80" t="s">
        <v>2</v>
      </c>
      <c r="D39" s="64"/>
    </row>
    <row r="40" spans="1:4" ht="15.75" customHeight="1">
      <c r="A40" s="17" t="s">
        <v>32</v>
      </c>
      <c r="B40" s="32">
        <v>2243</v>
      </c>
      <c r="C40" s="76">
        <f>B40/B42</f>
        <v>0.59182058047493402</v>
      </c>
      <c r="D40" s="64"/>
    </row>
    <row r="41" spans="1:4" ht="15.75" customHeight="1">
      <c r="A41" s="17" t="s">
        <v>33</v>
      </c>
      <c r="B41" s="32">
        <v>1547</v>
      </c>
      <c r="C41" s="76">
        <f>B41/B42</f>
        <v>0.40817941952506598</v>
      </c>
      <c r="D41" s="64"/>
    </row>
    <row r="42" spans="1:4" ht="15.75" customHeight="1">
      <c r="A42" s="1" t="s">
        <v>6</v>
      </c>
      <c r="B42" s="2">
        <f t="shared" ref="B42:C42" si="5">SUM(B39:B41)</f>
        <v>3790</v>
      </c>
      <c r="C42" s="75">
        <f t="shared" si="5"/>
        <v>1</v>
      </c>
      <c r="D42" s="64"/>
    </row>
    <row r="43" spans="1:4" ht="15.75" customHeight="1">
      <c r="A43" s="6"/>
      <c r="B43" s="6"/>
      <c r="C43" s="77"/>
      <c r="D43" s="64"/>
    </row>
    <row r="44" spans="1:4" ht="15.75" customHeight="1">
      <c r="A44" s="1" t="s">
        <v>34</v>
      </c>
      <c r="B44" s="15" t="s">
        <v>1</v>
      </c>
      <c r="C44" s="80" t="s">
        <v>2</v>
      </c>
      <c r="D44" s="64"/>
    </row>
    <row r="45" spans="1:4" ht="15.75" customHeight="1">
      <c r="A45" s="17" t="s">
        <v>35</v>
      </c>
      <c r="B45" s="32">
        <v>1143</v>
      </c>
      <c r="C45" s="76">
        <f>B45/B47</f>
        <v>0.3062700964630225</v>
      </c>
      <c r="D45" s="64"/>
    </row>
    <row r="46" spans="1:4" ht="15.75" customHeight="1">
      <c r="A46" s="17" t="s">
        <v>36</v>
      </c>
      <c r="B46" s="32">
        <v>2589</v>
      </c>
      <c r="C46" s="76">
        <f>B46/B47</f>
        <v>0.6937299035369775</v>
      </c>
      <c r="D46" s="64"/>
    </row>
    <row r="47" spans="1:4" ht="15.75" customHeight="1">
      <c r="A47" s="1" t="s">
        <v>6</v>
      </c>
      <c r="B47" s="2">
        <f t="shared" ref="B47:C47" si="6">SUM(B44:B46)</f>
        <v>3732</v>
      </c>
      <c r="C47" s="75">
        <f t="shared" si="6"/>
        <v>1</v>
      </c>
      <c r="D47" s="64"/>
    </row>
    <row r="48" spans="1:4" ht="15.75" customHeight="1">
      <c r="A48" s="6"/>
      <c r="B48" s="6"/>
      <c r="C48" s="77"/>
      <c r="D48" s="64"/>
    </row>
    <row r="49" spans="1:4" ht="15.75" customHeight="1">
      <c r="A49" s="1" t="s">
        <v>37</v>
      </c>
      <c r="B49" s="2" t="s">
        <v>1</v>
      </c>
      <c r="C49" s="75" t="s">
        <v>2</v>
      </c>
      <c r="D49" s="64"/>
    </row>
    <row r="50" spans="1:4" ht="15.75" customHeight="1">
      <c r="A50" s="3" t="s">
        <v>38</v>
      </c>
      <c r="B50" s="30">
        <v>1348</v>
      </c>
      <c r="C50" s="76">
        <f>B50/B53</f>
        <v>0.36710239651416121</v>
      </c>
      <c r="D50" s="64"/>
    </row>
    <row r="51" spans="1:4" ht="15.75" customHeight="1">
      <c r="A51" s="3" t="s">
        <v>39</v>
      </c>
      <c r="B51" s="30">
        <v>1111</v>
      </c>
      <c r="C51" s="76">
        <f>B51/B53</f>
        <v>0.3025599128540305</v>
      </c>
      <c r="D51" s="64"/>
    </row>
    <row r="52" spans="1:4" ht="15.75" customHeight="1">
      <c r="A52" s="3" t="s">
        <v>40</v>
      </c>
      <c r="B52" s="30">
        <v>1213</v>
      </c>
      <c r="C52" s="76">
        <f>B52/B53</f>
        <v>0.33033769063180829</v>
      </c>
      <c r="D52" s="64"/>
    </row>
    <row r="53" spans="1:4" ht="15.75" customHeight="1">
      <c r="A53" s="1" t="s">
        <v>6</v>
      </c>
      <c r="B53" s="2">
        <f t="shared" ref="B53:C53" si="7">SUM(B50:B52)</f>
        <v>3672</v>
      </c>
      <c r="C53" s="75">
        <f t="shared" si="7"/>
        <v>1</v>
      </c>
      <c r="D53" s="64"/>
    </row>
    <row r="54" spans="1:4" ht="15.75" customHeight="1">
      <c r="A54" s="6"/>
      <c r="B54" s="6"/>
      <c r="C54" s="77"/>
      <c r="D54" s="64"/>
    </row>
    <row r="55" spans="1:4" ht="15.75" customHeight="1">
      <c r="A55" s="1" t="s">
        <v>41</v>
      </c>
      <c r="B55" s="15" t="s">
        <v>1</v>
      </c>
      <c r="C55" s="80" t="s">
        <v>2</v>
      </c>
      <c r="D55" s="64"/>
    </row>
    <row r="56" spans="1:4" ht="15.75" customHeight="1">
      <c r="A56" s="17" t="s">
        <v>42</v>
      </c>
      <c r="B56" s="32">
        <v>2943</v>
      </c>
      <c r="C56" s="76">
        <f>B56/B58</f>
        <v>0.78042959427207637</v>
      </c>
      <c r="D56" s="64"/>
    </row>
    <row r="57" spans="1:4" ht="15.75" customHeight="1">
      <c r="A57" s="17" t="s">
        <v>43</v>
      </c>
      <c r="B57" s="32">
        <v>828</v>
      </c>
      <c r="C57" s="76">
        <f>B57/B58</f>
        <v>0.21957040572792363</v>
      </c>
      <c r="D57" s="64"/>
    </row>
    <row r="58" spans="1:4" ht="15.75" customHeight="1">
      <c r="A58" s="1" t="s">
        <v>6</v>
      </c>
      <c r="B58" s="2">
        <f t="shared" ref="B58:C58" si="8">SUM(B55:B57)</f>
        <v>3771</v>
      </c>
      <c r="C58" s="75">
        <f t="shared" si="8"/>
        <v>1</v>
      </c>
      <c r="D58" s="64"/>
    </row>
    <row r="59" spans="1:4" ht="15.75" customHeight="1">
      <c r="A59" s="6"/>
      <c r="B59" s="6"/>
      <c r="C59" s="77"/>
      <c r="D59" s="64"/>
    </row>
    <row r="60" spans="1:4" ht="15.75" customHeight="1">
      <c r="A60" s="1" t="s">
        <v>44</v>
      </c>
      <c r="B60" s="2" t="s">
        <v>1</v>
      </c>
      <c r="C60" s="75" t="s">
        <v>2</v>
      </c>
      <c r="D60" s="64"/>
    </row>
    <row r="61" spans="1:4" ht="15.75" customHeight="1">
      <c r="A61" s="3" t="s">
        <v>45</v>
      </c>
      <c r="B61" s="30">
        <v>438</v>
      </c>
      <c r="C61" s="76">
        <f>B61/B65</f>
        <v>0.1181867242309768</v>
      </c>
      <c r="D61" s="64"/>
    </row>
    <row r="62" spans="1:4" ht="15.75" customHeight="1">
      <c r="A62" s="3" t="s">
        <v>46</v>
      </c>
      <c r="B62" s="30">
        <v>1081</v>
      </c>
      <c r="C62" s="76">
        <f>B62/B65</f>
        <v>0.29168915272531032</v>
      </c>
      <c r="D62" s="64"/>
    </row>
    <row r="63" spans="1:4" ht="15.75" customHeight="1">
      <c r="A63" s="3" t="s">
        <v>47</v>
      </c>
      <c r="B63" s="30">
        <v>689</v>
      </c>
      <c r="C63" s="76">
        <f>B63/B65</f>
        <v>0.18591473286562332</v>
      </c>
      <c r="D63" s="64"/>
    </row>
    <row r="64" spans="1:4" ht="15.75" customHeight="1">
      <c r="A64" s="3" t="s">
        <v>48</v>
      </c>
      <c r="B64" s="30">
        <v>1498</v>
      </c>
      <c r="C64" s="76">
        <f>B64/B65</f>
        <v>0.4042093901780896</v>
      </c>
      <c r="D64" s="64"/>
    </row>
    <row r="65" spans="1:4" ht="15.75" customHeight="1">
      <c r="A65" s="1" t="s">
        <v>6</v>
      </c>
      <c r="B65" s="2">
        <f t="shared" ref="B65:C65" si="9">SUM(B61:B64)</f>
        <v>3706</v>
      </c>
      <c r="C65" s="75">
        <f t="shared" si="9"/>
        <v>1</v>
      </c>
      <c r="D65" s="64"/>
    </row>
    <row r="66" spans="1:4" ht="15.75" customHeight="1">
      <c r="A66" s="6"/>
      <c r="B66" s="6"/>
      <c r="C66" s="77"/>
      <c r="D66" s="64"/>
    </row>
    <row r="67" spans="1:4" ht="15.75" customHeight="1">
      <c r="A67" s="1" t="s">
        <v>463</v>
      </c>
      <c r="B67" s="15" t="s">
        <v>1</v>
      </c>
      <c r="C67" s="80" t="s">
        <v>2</v>
      </c>
      <c r="D67" s="64"/>
    </row>
    <row r="68" spans="1:4" ht="15.75" customHeight="1">
      <c r="A68" s="17" t="s">
        <v>61</v>
      </c>
      <c r="B68" s="32">
        <v>3219</v>
      </c>
      <c r="C68" s="76">
        <f>B68/B70</f>
        <v>0.77120268327743169</v>
      </c>
      <c r="D68" s="64"/>
    </row>
    <row r="69" spans="1:4" ht="15.75" customHeight="1">
      <c r="A69" s="17" t="s">
        <v>62</v>
      </c>
      <c r="B69" s="32">
        <v>955</v>
      </c>
      <c r="C69" s="76">
        <f>B69/B70</f>
        <v>0.22879731672256828</v>
      </c>
      <c r="D69" s="64"/>
    </row>
    <row r="70" spans="1:4" ht="15.75" customHeight="1">
      <c r="A70" s="1" t="s">
        <v>6</v>
      </c>
      <c r="B70" s="2">
        <f t="shared" ref="B70:C70" si="10">SUM(B67:B69)</f>
        <v>4174</v>
      </c>
      <c r="C70" s="75">
        <f t="shared" si="10"/>
        <v>1</v>
      </c>
      <c r="D70" s="64"/>
    </row>
    <row r="71" spans="1:4" ht="15.75" customHeight="1">
      <c r="A71" s="6"/>
      <c r="B71" s="6"/>
      <c r="C71" s="77"/>
      <c r="D71" s="64"/>
    </row>
    <row r="72" spans="1:4" ht="15.75" customHeight="1">
      <c r="A72" s="1" t="s">
        <v>976</v>
      </c>
      <c r="B72" s="15" t="s">
        <v>1</v>
      </c>
      <c r="C72" s="80" t="s">
        <v>2</v>
      </c>
      <c r="D72" s="64"/>
    </row>
    <row r="73" spans="1:4" ht="15.75" customHeight="1">
      <c r="A73" s="17" t="s">
        <v>131</v>
      </c>
      <c r="B73" s="32">
        <v>1013</v>
      </c>
      <c r="C73" s="76">
        <f>B73/B75</f>
        <v>0.2482843137254902</v>
      </c>
      <c r="D73" s="64"/>
    </row>
    <row r="74" spans="1:4" ht="15.75" customHeight="1">
      <c r="A74" s="17" t="s">
        <v>132</v>
      </c>
      <c r="B74" s="32">
        <v>3067</v>
      </c>
      <c r="C74" s="76">
        <f>B74/B75</f>
        <v>0.7517156862745098</v>
      </c>
      <c r="D74" s="64"/>
    </row>
    <row r="75" spans="1:4" ht="15.75" customHeight="1">
      <c r="A75" s="1" t="s">
        <v>6</v>
      </c>
      <c r="B75" s="2">
        <f t="shared" ref="B75:C75" si="11">SUM(B72:B74)</f>
        <v>4080</v>
      </c>
      <c r="C75" s="75">
        <f t="shared" si="11"/>
        <v>1</v>
      </c>
      <c r="D75" s="64"/>
    </row>
    <row r="76" spans="1:4" ht="15.75" customHeight="1">
      <c r="A76" s="6"/>
      <c r="B76" s="6"/>
      <c r="C76" s="77"/>
      <c r="D76" s="64"/>
    </row>
    <row r="77" spans="1:4" ht="15.75" customHeight="1">
      <c r="A77" s="1" t="s">
        <v>735</v>
      </c>
      <c r="B77" s="2" t="s">
        <v>1</v>
      </c>
      <c r="C77" s="75" t="s">
        <v>2</v>
      </c>
      <c r="D77" s="64"/>
    </row>
    <row r="78" spans="1:4" ht="15.75" customHeight="1">
      <c r="A78" s="3" t="s">
        <v>83</v>
      </c>
      <c r="B78" s="30">
        <v>297</v>
      </c>
      <c r="C78" s="76">
        <f>B78/B81</f>
        <v>0.38874345549738221</v>
      </c>
      <c r="D78" s="64"/>
    </row>
    <row r="79" spans="1:4" ht="15.75" customHeight="1">
      <c r="A79" s="3" t="s">
        <v>84</v>
      </c>
      <c r="B79" s="30">
        <v>125</v>
      </c>
      <c r="C79" s="76">
        <f>B79/B81</f>
        <v>0.16361256544502617</v>
      </c>
      <c r="D79" s="64"/>
    </row>
    <row r="80" spans="1:4" ht="15.75" customHeight="1">
      <c r="A80" s="3" t="s">
        <v>85</v>
      </c>
      <c r="B80" s="30">
        <v>342</v>
      </c>
      <c r="C80" s="76">
        <f>B80/B81</f>
        <v>0.44764397905759162</v>
      </c>
      <c r="D80" s="64"/>
    </row>
    <row r="81" spans="1:4" ht="15.75" customHeight="1">
      <c r="A81" s="1" t="s">
        <v>6</v>
      </c>
      <c r="B81" s="2">
        <f t="shared" ref="B81:C81" si="12">SUM(B78:B80)</f>
        <v>764</v>
      </c>
      <c r="C81" s="75">
        <f t="shared" si="12"/>
        <v>1</v>
      </c>
      <c r="D81" s="64"/>
    </row>
    <row r="82" spans="1:4" ht="15.75" customHeight="1">
      <c r="A82" s="6"/>
      <c r="B82" s="6"/>
      <c r="C82" s="77"/>
      <c r="D82" s="64"/>
    </row>
    <row r="83" spans="1:4" ht="15.75" customHeight="1">
      <c r="A83" s="1" t="s">
        <v>977</v>
      </c>
      <c r="B83" s="15" t="s">
        <v>1</v>
      </c>
      <c r="C83" s="80" t="s">
        <v>2</v>
      </c>
      <c r="D83" s="64"/>
    </row>
    <row r="84" spans="1:4" ht="15.75" customHeight="1">
      <c r="A84" s="17" t="s">
        <v>978</v>
      </c>
      <c r="B84" s="32">
        <v>895</v>
      </c>
      <c r="C84" s="76">
        <f>B84/B86</f>
        <v>0.47105263157894739</v>
      </c>
      <c r="D84" s="64"/>
    </row>
    <row r="85" spans="1:4" ht="15.75" customHeight="1">
      <c r="A85" s="17" t="s">
        <v>979</v>
      </c>
      <c r="B85" s="32">
        <v>1005</v>
      </c>
      <c r="C85" s="76">
        <f>B85/B86</f>
        <v>0.52894736842105261</v>
      </c>
      <c r="D85" s="64"/>
    </row>
    <row r="86" spans="1:4" ht="15.75" customHeight="1">
      <c r="A86" s="1" t="s">
        <v>6</v>
      </c>
      <c r="B86" s="2">
        <f t="shared" ref="B86:C86" si="13">SUM(B83:B85)</f>
        <v>1900</v>
      </c>
      <c r="C86" s="75">
        <f t="shared" si="13"/>
        <v>1</v>
      </c>
      <c r="D86" s="64"/>
    </row>
    <row r="87" spans="1:4" ht="15.75" customHeight="1">
      <c r="A87" s="6"/>
      <c r="B87" s="6"/>
      <c r="C87" s="77"/>
      <c r="D87" s="64"/>
    </row>
    <row r="88" spans="1:4" ht="15.75" customHeight="1">
      <c r="A88" s="1" t="s">
        <v>980</v>
      </c>
      <c r="B88" s="15" t="s">
        <v>1</v>
      </c>
      <c r="C88" s="80" t="s">
        <v>2</v>
      </c>
      <c r="D88" s="64"/>
    </row>
    <row r="89" spans="1:4" ht="15.75" customHeight="1">
      <c r="A89" s="17" t="s">
        <v>981</v>
      </c>
      <c r="B89" s="32">
        <v>988</v>
      </c>
      <c r="C89" s="76">
        <f>B89/B91</f>
        <v>0.23362497044218491</v>
      </c>
      <c r="D89" s="64"/>
    </row>
    <row r="90" spans="1:4" ht="15.75" customHeight="1">
      <c r="A90" s="17" t="s">
        <v>982</v>
      </c>
      <c r="B90" s="32">
        <v>3241</v>
      </c>
      <c r="C90" s="76">
        <f>B90/B91</f>
        <v>0.76637502955781511</v>
      </c>
      <c r="D90" s="64"/>
    </row>
    <row r="91" spans="1:4" ht="15.75" customHeight="1">
      <c r="A91" s="1" t="s">
        <v>6</v>
      </c>
      <c r="B91" s="2">
        <f t="shared" ref="B91:C91" si="14">SUM(B88:B90)</f>
        <v>4229</v>
      </c>
      <c r="C91" s="75">
        <f t="shared" si="14"/>
        <v>1</v>
      </c>
      <c r="D91" s="64"/>
    </row>
    <row r="92" spans="1:4" ht="15.75" customHeight="1">
      <c r="A92" s="6"/>
      <c r="B92" s="6"/>
      <c r="C92" s="77"/>
      <c r="D92" s="64"/>
    </row>
    <row r="93" spans="1:4" ht="15.75" customHeight="1">
      <c r="A93" s="21"/>
      <c r="B93" s="24"/>
      <c r="C93" s="81"/>
      <c r="D93" s="64"/>
    </row>
    <row r="94" spans="1:4" ht="15.75" customHeight="1">
      <c r="A94" s="23"/>
      <c r="B94" s="24"/>
      <c r="C94" s="79"/>
      <c r="D94" s="64"/>
    </row>
    <row r="95" spans="1:4" ht="15.75" customHeight="1">
      <c r="A95" s="23"/>
      <c r="B95" s="24"/>
      <c r="C95" s="79"/>
      <c r="D95" s="64"/>
    </row>
    <row r="96" spans="1:4" ht="15.75" customHeight="1">
      <c r="A96" s="21"/>
      <c r="B96" s="13"/>
      <c r="C96" s="81"/>
      <c r="D96" s="64"/>
    </row>
    <row r="97" spans="1:4" ht="15.75" customHeight="1">
      <c r="A97" s="6"/>
      <c r="B97" s="6"/>
      <c r="C97" s="77"/>
      <c r="D97" s="64"/>
    </row>
    <row r="98" spans="1:4" ht="15.75" customHeight="1">
      <c r="A98" s="21"/>
      <c r="B98" s="24"/>
      <c r="C98" s="81"/>
      <c r="D98" s="64"/>
    </row>
    <row r="99" spans="1:4" ht="15.75" customHeight="1">
      <c r="A99" s="23"/>
      <c r="B99" s="24"/>
      <c r="C99" s="79"/>
      <c r="D99" s="64"/>
    </row>
    <row r="100" spans="1:4" ht="15.75" customHeight="1">
      <c r="A100" s="23"/>
      <c r="B100" s="24"/>
      <c r="C100" s="79"/>
      <c r="D100" s="64"/>
    </row>
    <row r="101" spans="1:4" ht="15.75" customHeight="1">
      <c r="A101" s="21"/>
      <c r="B101" s="13"/>
      <c r="C101" s="81"/>
      <c r="D101" s="64"/>
    </row>
    <row r="102" spans="1:4" ht="15.75" customHeight="1">
      <c r="C102" s="82"/>
      <c r="D102" s="64"/>
    </row>
    <row r="103" spans="1:4" ht="15.75" customHeight="1">
      <c r="C103" s="82"/>
      <c r="D103" s="64"/>
    </row>
    <row r="104" spans="1:4" ht="15.75" customHeight="1">
      <c r="C104" s="82"/>
      <c r="D104" s="64"/>
    </row>
    <row r="105" spans="1:4" ht="15.75" customHeight="1">
      <c r="C105" s="82"/>
      <c r="D105" s="64"/>
    </row>
    <row r="106" spans="1:4" ht="15.75" customHeight="1">
      <c r="C106" s="82"/>
      <c r="D106" s="64"/>
    </row>
    <row r="107" spans="1:4" ht="15.75" customHeight="1">
      <c r="C107" s="82"/>
      <c r="D107" s="64"/>
    </row>
    <row r="108" spans="1:4" ht="15.75" customHeight="1">
      <c r="C108" s="82"/>
      <c r="D108" s="64"/>
    </row>
    <row r="109" spans="1:4" ht="15.75" customHeight="1">
      <c r="C109" s="82"/>
      <c r="D109" s="64"/>
    </row>
    <row r="110" spans="1:4" ht="15.75" customHeight="1">
      <c r="C110" s="82"/>
      <c r="D110" s="64"/>
    </row>
    <row r="111" spans="1:4" ht="15.75" customHeight="1">
      <c r="C111" s="82"/>
      <c r="D111" s="64"/>
    </row>
    <row r="112" spans="1:4" ht="15.75" customHeight="1">
      <c r="C112" s="82"/>
      <c r="D112" s="64"/>
    </row>
    <row r="113" spans="3:4" ht="15.75" customHeight="1">
      <c r="C113" s="82"/>
      <c r="D113" s="64"/>
    </row>
    <row r="114" spans="3:4" ht="15.75" customHeight="1">
      <c r="C114" s="82"/>
      <c r="D114" s="64"/>
    </row>
    <row r="115" spans="3:4" ht="15.75" customHeight="1">
      <c r="C115" s="82"/>
      <c r="D115" s="64"/>
    </row>
    <row r="116" spans="3:4" ht="15.75" customHeight="1">
      <c r="C116" s="82"/>
      <c r="D116" s="64"/>
    </row>
    <row r="117" spans="3:4" ht="15.75" customHeight="1">
      <c r="C117" s="82"/>
      <c r="D117" s="64"/>
    </row>
    <row r="118" spans="3:4" ht="15.75" customHeight="1">
      <c r="C118" s="82"/>
      <c r="D118" s="64"/>
    </row>
    <row r="119" spans="3:4" ht="15.75" customHeight="1">
      <c r="C119" s="82"/>
      <c r="D119" s="64"/>
    </row>
    <row r="120" spans="3:4" ht="15.75" customHeight="1">
      <c r="C120" s="82"/>
      <c r="D120" s="64"/>
    </row>
    <row r="121" spans="3:4" ht="15.75" customHeight="1">
      <c r="C121" s="82"/>
      <c r="D121" s="64"/>
    </row>
    <row r="122" spans="3:4" ht="15.75" customHeight="1">
      <c r="C122" s="82"/>
      <c r="D122" s="64"/>
    </row>
    <row r="123" spans="3:4" ht="15.75" customHeight="1">
      <c r="C123" s="82"/>
      <c r="D123" s="64"/>
    </row>
    <row r="124" spans="3:4" ht="15.75" customHeight="1">
      <c r="C124" s="82"/>
      <c r="D124" s="64"/>
    </row>
    <row r="125" spans="3:4" ht="15.75" customHeight="1">
      <c r="C125" s="82"/>
      <c r="D125" s="64"/>
    </row>
    <row r="126" spans="3:4" ht="15.75" customHeight="1">
      <c r="C126" s="82"/>
      <c r="D126" s="64"/>
    </row>
    <row r="127" spans="3:4" ht="15.75" customHeight="1">
      <c r="C127" s="82"/>
      <c r="D127" s="64"/>
    </row>
    <row r="128" spans="3:4" ht="15.75" customHeight="1">
      <c r="C128" s="82"/>
      <c r="D128" s="64"/>
    </row>
    <row r="129" spans="3:4" ht="15.75" customHeight="1">
      <c r="C129" s="82"/>
      <c r="D129" s="64"/>
    </row>
    <row r="130" spans="3:4" ht="15.75" customHeight="1">
      <c r="C130" s="82"/>
      <c r="D130" s="64"/>
    </row>
    <row r="131" spans="3:4" ht="15.75" customHeight="1">
      <c r="C131" s="82"/>
      <c r="D131" s="64"/>
    </row>
    <row r="132" spans="3:4" ht="15.75" customHeight="1">
      <c r="C132" s="82"/>
      <c r="D132" s="64"/>
    </row>
    <row r="133" spans="3:4" ht="15.75" customHeight="1">
      <c r="C133" s="82"/>
      <c r="D133" s="64"/>
    </row>
    <row r="134" spans="3:4" ht="15.75" customHeight="1">
      <c r="C134" s="82"/>
      <c r="D134" s="64"/>
    </row>
    <row r="135" spans="3:4" ht="15.75" customHeight="1">
      <c r="C135" s="82"/>
      <c r="D135" s="64"/>
    </row>
    <row r="136" spans="3:4" ht="15.75" customHeight="1">
      <c r="C136" s="82"/>
      <c r="D136" s="64"/>
    </row>
    <row r="137" spans="3:4" ht="15.75" customHeight="1">
      <c r="C137" s="82"/>
      <c r="D137" s="64"/>
    </row>
    <row r="138" spans="3:4" ht="15.75" customHeight="1">
      <c r="C138" s="82"/>
      <c r="D138" s="64"/>
    </row>
    <row r="139" spans="3:4" ht="15.75" customHeight="1">
      <c r="C139" s="82"/>
      <c r="D139" s="64"/>
    </row>
    <row r="140" spans="3:4" ht="15.75" customHeight="1">
      <c r="C140" s="82"/>
      <c r="D140" s="64"/>
    </row>
    <row r="141" spans="3:4" ht="15.75" customHeight="1">
      <c r="C141" s="82"/>
      <c r="D141" s="64"/>
    </row>
    <row r="142" spans="3:4" ht="15.75" customHeight="1">
      <c r="C142" s="82"/>
      <c r="D142" s="64"/>
    </row>
    <row r="143" spans="3:4" ht="15.75" customHeight="1">
      <c r="C143" s="82"/>
      <c r="D143" s="64"/>
    </row>
    <row r="144" spans="3:4" ht="15.75" customHeight="1">
      <c r="C144" s="82"/>
      <c r="D144" s="64"/>
    </row>
    <row r="145" spans="3:4" ht="15.75" customHeight="1">
      <c r="C145" s="82"/>
      <c r="D145" s="64"/>
    </row>
    <row r="146" spans="3:4" ht="15.75" customHeight="1">
      <c r="C146" s="82"/>
      <c r="D146" s="64"/>
    </row>
    <row r="147" spans="3:4" ht="15.75" customHeight="1">
      <c r="C147" s="82"/>
      <c r="D147" s="64"/>
    </row>
    <row r="148" spans="3:4" ht="15.75" customHeight="1">
      <c r="C148" s="82"/>
      <c r="D148" s="64"/>
    </row>
    <row r="149" spans="3:4" ht="15.75" customHeight="1">
      <c r="C149" s="82"/>
      <c r="D149" s="64"/>
    </row>
    <row r="150" spans="3:4" ht="15.75" customHeight="1">
      <c r="C150" s="82"/>
      <c r="D150" s="64"/>
    </row>
    <row r="151" spans="3:4" ht="15.75" customHeight="1">
      <c r="C151" s="82"/>
      <c r="D151" s="64"/>
    </row>
    <row r="152" spans="3:4" ht="15.75" customHeight="1">
      <c r="C152" s="82"/>
      <c r="D152" s="64"/>
    </row>
    <row r="153" spans="3:4" ht="15.75" customHeight="1">
      <c r="C153" s="82"/>
      <c r="D153" s="64"/>
    </row>
    <row r="154" spans="3:4" ht="15.75" customHeight="1">
      <c r="C154" s="82"/>
      <c r="D154" s="64"/>
    </row>
    <row r="155" spans="3:4" ht="15.75" customHeight="1">
      <c r="C155" s="82"/>
      <c r="D155" s="64"/>
    </row>
    <row r="156" spans="3:4" ht="15.75" customHeight="1">
      <c r="C156" s="82"/>
      <c r="D156" s="64"/>
    </row>
    <row r="157" spans="3:4" ht="15.75" customHeight="1">
      <c r="C157" s="82"/>
      <c r="D157" s="64"/>
    </row>
    <row r="158" spans="3:4" ht="15.75" customHeight="1">
      <c r="C158" s="82"/>
      <c r="D158" s="64"/>
    </row>
    <row r="159" spans="3:4" ht="15.75" customHeight="1">
      <c r="C159" s="82"/>
      <c r="D159" s="64"/>
    </row>
    <row r="160" spans="3:4" ht="15.75" customHeight="1">
      <c r="C160" s="82"/>
      <c r="D160" s="64"/>
    </row>
    <row r="161" spans="3:4" ht="15.75" customHeight="1">
      <c r="C161" s="82"/>
      <c r="D161" s="64"/>
    </row>
    <row r="162" spans="3:4" ht="15.75" customHeight="1">
      <c r="C162" s="82"/>
      <c r="D162" s="64"/>
    </row>
    <row r="163" spans="3:4" ht="15.75" customHeight="1">
      <c r="C163" s="82"/>
      <c r="D163" s="64"/>
    </row>
    <row r="164" spans="3:4" ht="15.75" customHeight="1">
      <c r="C164" s="82"/>
      <c r="D164" s="64"/>
    </row>
    <row r="165" spans="3:4" ht="15.75" customHeight="1">
      <c r="C165" s="82"/>
      <c r="D165" s="64"/>
    </row>
    <row r="166" spans="3:4" ht="15.75" customHeight="1">
      <c r="C166" s="82"/>
      <c r="D166" s="64"/>
    </row>
    <row r="167" spans="3:4" ht="15.75" customHeight="1">
      <c r="C167" s="82"/>
      <c r="D167" s="64"/>
    </row>
    <row r="168" spans="3:4" ht="15.75" customHeight="1">
      <c r="C168" s="82"/>
      <c r="D168" s="64"/>
    </row>
    <row r="169" spans="3:4" ht="15.75" customHeight="1">
      <c r="C169" s="82"/>
      <c r="D169" s="64"/>
    </row>
    <row r="170" spans="3:4" ht="15.75" customHeight="1">
      <c r="C170" s="82"/>
      <c r="D170" s="64"/>
    </row>
    <row r="171" spans="3:4" ht="15.75" customHeight="1">
      <c r="C171" s="82"/>
      <c r="D171" s="64"/>
    </row>
    <row r="172" spans="3:4" ht="15.75" customHeight="1">
      <c r="C172" s="82"/>
      <c r="D172" s="64"/>
    </row>
    <row r="173" spans="3:4" ht="15.75" customHeight="1">
      <c r="C173" s="82"/>
      <c r="D173" s="64"/>
    </row>
    <row r="174" spans="3:4" ht="15.75" customHeight="1">
      <c r="C174" s="82"/>
      <c r="D174" s="64"/>
    </row>
    <row r="175" spans="3:4" ht="15.75" customHeight="1">
      <c r="C175" s="82"/>
      <c r="D175" s="64"/>
    </row>
    <row r="176" spans="3:4" ht="15.75" customHeight="1">
      <c r="C176" s="82"/>
      <c r="D176" s="64"/>
    </row>
    <row r="177" spans="3:4" ht="15.75" customHeight="1">
      <c r="C177" s="82"/>
      <c r="D177" s="64"/>
    </row>
    <row r="178" spans="3:4" ht="15.75" customHeight="1">
      <c r="C178" s="82"/>
      <c r="D178" s="64"/>
    </row>
    <row r="179" spans="3:4" ht="15.75" customHeight="1">
      <c r="C179" s="82"/>
      <c r="D179" s="64"/>
    </row>
    <row r="180" spans="3:4" ht="15.75" customHeight="1">
      <c r="C180" s="82"/>
      <c r="D180" s="64"/>
    </row>
    <row r="181" spans="3:4" ht="15.75" customHeight="1">
      <c r="C181" s="82"/>
      <c r="D181" s="64"/>
    </row>
    <row r="182" spans="3:4" ht="15.75" customHeight="1">
      <c r="C182" s="82"/>
      <c r="D182" s="64"/>
    </row>
    <row r="183" spans="3:4" ht="15.75" customHeight="1">
      <c r="C183" s="82"/>
      <c r="D183" s="64"/>
    </row>
    <row r="184" spans="3:4" ht="15.75" customHeight="1">
      <c r="C184" s="82"/>
      <c r="D184" s="64"/>
    </row>
    <row r="185" spans="3:4" ht="15.75" customHeight="1">
      <c r="C185" s="82"/>
      <c r="D185" s="64"/>
    </row>
    <row r="186" spans="3:4" ht="15.75" customHeight="1">
      <c r="C186" s="82"/>
      <c r="D186" s="64"/>
    </row>
    <row r="187" spans="3:4" ht="15.75" customHeight="1">
      <c r="C187" s="82"/>
      <c r="D187" s="64"/>
    </row>
    <row r="188" spans="3:4" ht="15.75" customHeight="1">
      <c r="C188" s="82"/>
      <c r="D188" s="64"/>
    </row>
    <row r="189" spans="3:4" ht="15.75" customHeight="1">
      <c r="C189" s="82"/>
      <c r="D189" s="64"/>
    </row>
    <row r="190" spans="3:4" ht="15.75" customHeight="1">
      <c r="C190" s="82"/>
      <c r="D190" s="64"/>
    </row>
    <row r="191" spans="3:4" ht="15.75" customHeight="1">
      <c r="C191" s="82"/>
      <c r="D191" s="64"/>
    </row>
    <row r="192" spans="3:4" ht="15.75" customHeight="1">
      <c r="C192" s="82"/>
      <c r="D192" s="64"/>
    </row>
    <row r="193" spans="3:4" ht="15.75" customHeight="1">
      <c r="C193" s="82"/>
      <c r="D193" s="64"/>
    </row>
    <row r="194" spans="3:4" ht="15.75" customHeight="1">
      <c r="C194" s="82"/>
      <c r="D194" s="64"/>
    </row>
    <row r="195" spans="3:4" ht="15.75" customHeight="1">
      <c r="C195" s="82"/>
      <c r="D195" s="64"/>
    </row>
    <row r="196" spans="3:4" ht="15.75" customHeight="1">
      <c r="C196" s="82"/>
      <c r="D196" s="64"/>
    </row>
    <row r="197" spans="3:4" ht="15.75" customHeight="1">
      <c r="C197" s="82"/>
      <c r="D197" s="64"/>
    </row>
    <row r="198" spans="3:4" ht="15.75" customHeight="1">
      <c r="C198" s="82"/>
      <c r="D198" s="64"/>
    </row>
    <row r="199" spans="3:4" ht="15.75" customHeight="1">
      <c r="C199" s="82"/>
      <c r="D199" s="64"/>
    </row>
    <row r="200" spans="3:4" ht="15.75" customHeight="1">
      <c r="C200" s="82"/>
      <c r="D200" s="64"/>
    </row>
    <row r="201" spans="3:4" ht="15.75" customHeight="1">
      <c r="C201" s="82"/>
      <c r="D201" s="64"/>
    </row>
    <row r="202" spans="3:4" ht="15.75" customHeight="1">
      <c r="C202" s="82"/>
      <c r="D202" s="64"/>
    </row>
    <row r="203" spans="3:4" ht="15.75" customHeight="1">
      <c r="C203" s="82"/>
      <c r="D203" s="64"/>
    </row>
    <row r="204" spans="3:4" ht="15.75" customHeight="1">
      <c r="C204" s="82"/>
      <c r="D204" s="64"/>
    </row>
    <row r="205" spans="3:4" ht="15.75" customHeight="1">
      <c r="C205" s="82"/>
      <c r="D205" s="64"/>
    </row>
    <row r="206" spans="3:4" ht="15.75" customHeight="1">
      <c r="C206" s="82"/>
      <c r="D206" s="64"/>
    </row>
    <row r="207" spans="3:4" ht="15.75" customHeight="1">
      <c r="C207" s="82"/>
      <c r="D207" s="64"/>
    </row>
    <row r="208" spans="3:4" ht="15.75" customHeight="1">
      <c r="C208" s="82"/>
      <c r="D208" s="64"/>
    </row>
    <row r="209" spans="3:4" ht="15.75" customHeight="1">
      <c r="C209" s="82"/>
      <c r="D209" s="64"/>
    </row>
    <row r="210" spans="3:4" ht="15.75" customHeight="1">
      <c r="C210" s="82"/>
      <c r="D210" s="64"/>
    </row>
    <row r="211" spans="3:4" ht="15.75" customHeight="1">
      <c r="C211" s="82"/>
      <c r="D211" s="64"/>
    </row>
    <row r="212" spans="3:4" ht="15.75" customHeight="1">
      <c r="C212" s="82"/>
      <c r="D212" s="64"/>
    </row>
    <row r="213" spans="3:4" ht="15.75" customHeight="1">
      <c r="C213" s="82"/>
      <c r="D213" s="64"/>
    </row>
    <row r="214" spans="3:4" ht="15.75" customHeight="1">
      <c r="C214" s="82"/>
      <c r="D214" s="64"/>
    </row>
    <row r="215" spans="3:4" ht="15.75" customHeight="1">
      <c r="C215" s="82"/>
      <c r="D215" s="64"/>
    </row>
    <row r="216" spans="3:4" ht="15.75" customHeight="1">
      <c r="C216" s="82"/>
      <c r="D216" s="64"/>
    </row>
    <row r="217" spans="3:4" ht="15.75" customHeight="1">
      <c r="C217" s="82"/>
      <c r="D217" s="64"/>
    </row>
    <row r="218" spans="3:4" ht="15.75" customHeight="1">
      <c r="C218" s="82"/>
      <c r="D218" s="64"/>
    </row>
    <row r="219" spans="3:4" ht="15.75" customHeight="1">
      <c r="C219" s="82"/>
      <c r="D219" s="64"/>
    </row>
    <row r="220" spans="3:4" ht="15.75" customHeight="1">
      <c r="C220" s="82"/>
      <c r="D220" s="64"/>
    </row>
    <row r="221" spans="3:4" ht="15.75" customHeight="1">
      <c r="C221" s="82"/>
      <c r="D221" s="64"/>
    </row>
    <row r="222" spans="3:4" ht="15.75" customHeight="1">
      <c r="C222" s="82"/>
      <c r="D222" s="64"/>
    </row>
    <row r="223" spans="3:4" ht="15.75" customHeight="1">
      <c r="C223" s="82"/>
      <c r="D223" s="64"/>
    </row>
    <row r="224" spans="3:4" ht="15.75" customHeight="1">
      <c r="C224" s="82"/>
      <c r="D224" s="64"/>
    </row>
    <row r="225" spans="3:4" ht="15.75" customHeight="1">
      <c r="C225" s="82"/>
      <c r="D225" s="64"/>
    </row>
    <row r="226" spans="3:4" ht="15.75" customHeight="1">
      <c r="C226" s="82"/>
      <c r="D226" s="64"/>
    </row>
    <row r="227" spans="3:4" ht="15.75" customHeight="1">
      <c r="C227" s="82"/>
      <c r="D227" s="64"/>
    </row>
    <row r="228" spans="3:4" ht="15.75" customHeight="1">
      <c r="C228" s="82"/>
      <c r="D228" s="64"/>
    </row>
    <row r="229" spans="3:4" ht="15.75" customHeight="1">
      <c r="C229" s="82"/>
      <c r="D229" s="64"/>
    </row>
    <row r="230" spans="3:4" ht="15.75" customHeight="1">
      <c r="C230" s="82"/>
      <c r="D230" s="64"/>
    </row>
    <row r="231" spans="3:4" ht="15.75" customHeight="1">
      <c r="C231" s="82"/>
      <c r="D231" s="64"/>
    </row>
    <row r="232" spans="3:4" ht="15.75" customHeight="1">
      <c r="C232" s="82"/>
      <c r="D232" s="64"/>
    </row>
    <row r="233" spans="3:4" ht="15.75" customHeight="1">
      <c r="C233" s="82"/>
      <c r="D233" s="64"/>
    </row>
    <row r="234" spans="3:4" ht="15.75" customHeight="1">
      <c r="C234" s="82"/>
      <c r="D234" s="64"/>
    </row>
    <row r="235" spans="3:4" ht="15.75" customHeight="1">
      <c r="C235" s="82"/>
      <c r="D235" s="64"/>
    </row>
    <row r="236" spans="3:4" ht="15.75" customHeight="1">
      <c r="C236" s="82"/>
      <c r="D236" s="64"/>
    </row>
    <row r="237" spans="3:4" ht="15.75" customHeight="1">
      <c r="C237" s="82"/>
      <c r="D237" s="64"/>
    </row>
    <row r="238" spans="3:4" ht="15.75" customHeight="1">
      <c r="C238" s="82"/>
      <c r="D238" s="64"/>
    </row>
    <row r="239" spans="3:4" ht="15.75" customHeight="1">
      <c r="C239" s="82"/>
      <c r="D239" s="64"/>
    </row>
    <row r="240" spans="3:4" ht="15.75" customHeight="1">
      <c r="C240" s="82"/>
      <c r="D240" s="64"/>
    </row>
    <row r="241" spans="3:4" ht="15.75" customHeight="1">
      <c r="C241" s="82"/>
      <c r="D241" s="64"/>
    </row>
    <row r="242" spans="3:4" ht="15.75" customHeight="1">
      <c r="C242" s="82"/>
      <c r="D242" s="64"/>
    </row>
    <row r="243" spans="3:4" ht="15.75" customHeight="1">
      <c r="C243" s="82"/>
      <c r="D243" s="64"/>
    </row>
    <row r="244" spans="3:4" ht="15.75" customHeight="1">
      <c r="C244" s="82"/>
      <c r="D244" s="64"/>
    </row>
    <row r="245" spans="3:4" ht="15.75" customHeight="1">
      <c r="C245" s="82"/>
      <c r="D245" s="64"/>
    </row>
    <row r="246" spans="3:4" ht="15.75" customHeight="1">
      <c r="C246" s="82"/>
      <c r="D246" s="64"/>
    </row>
    <row r="247" spans="3:4" ht="15.75" customHeight="1">
      <c r="C247" s="82"/>
      <c r="D247" s="64"/>
    </row>
    <row r="248" spans="3:4" ht="15.75" customHeight="1">
      <c r="C248" s="82"/>
      <c r="D248" s="64"/>
    </row>
    <row r="249" spans="3:4" ht="15.75" customHeight="1">
      <c r="C249" s="82"/>
      <c r="D249" s="64"/>
    </row>
    <row r="250" spans="3:4" ht="15.75" customHeight="1">
      <c r="C250" s="82"/>
      <c r="D250" s="64"/>
    </row>
    <row r="251" spans="3:4" ht="15.75" customHeight="1">
      <c r="C251" s="82"/>
      <c r="D251" s="64"/>
    </row>
    <row r="252" spans="3:4" ht="15.75" customHeight="1">
      <c r="C252" s="82"/>
      <c r="D252" s="64"/>
    </row>
    <row r="253" spans="3:4" ht="15.75" customHeight="1">
      <c r="C253" s="82"/>
      <c r="D253" s="64"/>
    </row>
    <row r="254" spans="3:4" ht="15.75" customHeight="1">
      <c r="C254" s="82"/>
      <c r="D254" s="64"/>
    </row>
    <row r="255" spans="3:4" ht="15.75" customHeight="1">
      <c r="C255" s="82"/>
      <c r="D255" s="64"/>
    </row>
    <row r="256" spans="3:4" ht="15.75" customHeight="1">
      <c r="C256" s="82"/>
      <c r="D256" s="64"/>
    </row>
    <row r="257" spans="3:4" ht="15.75" customHeight="1">
      <c r="C257" s="82"/>
      <c r="D257" s="64"/>
    </row>
    <row r="258" spans="3:4" ht="15.75" customHeight="1">
      <c r="C258" s="82"/>
      <c r="D258" s="64"/>
    </row>
    <row r="259" spans="3:4" ht="15.75" customHeight="1">
      <c r="C259" s="82"/>
      <c r="D259" s="64"/>
    </row>
    <row r="260" spans="3:4" ht="15.75" customHeight="1">
      <c r="C260" s="82"/>
      <c r="D260" s="64"/>
    </row>
    <row r="261" spans="3:4" ht="15.75" customHeight="1">
      <c r="C261" s="82"/>
      <c r="D261" s="64"/>
    </row>
    <row r="262" spans="3:4" ht="15.75" customHeight="1">
      <c r="C262" s="82"/>
      <c r="D262" s="64"/>
    </row>
    <row r="263" spans="3:4" ht="15.75" customHeight="1">
      <c r="C263" s="82"/>
      <c r="D263" s="64"/>
    </row>
    <row r="264" spans="3:4" ht="15.75" customHeight="1">
      <c r="C264" s="82"/>
      <c r="D264" s="64"/>
    </row>
    <row r="265" spans="3:4" ht="15.75" customHeight="1">
      <c r="C265" s="82"/>
      <c r="D265" s="64"/>
    </row>
    <row r="266" spans="3:4" ht="15.75" customHeight="1">
      <c r="C266" s="82"/>
      <c r="D266" s="64"/>
    </row>
    <row r="267" spans="3:4" ht="15.75" customHeight="1">
      <c r="C267" s="82"/>
      <c r="D267" s="64"/>
    </row>
    <row r="268" spans="3:4" ht="15.75" customHeight="1">
      <c r="C268" s="82"/>
      <c r="D268" s="64"/>
    </row>
    <row r="269" spans="3:4" ht="15.75" customHeight="1">
      <c r="C269" s="82"/>
      <c r="D269" s="64"/>
    </row>
    <row r="270" spans="3:4" ht="15.75" customHeight="1">
      <c r="C270" s="82"/>
      <c r="D270" s="64"/>
    </row>
    <row r="271" spans="3:4" ht="15.75" customHeight="1">
      <c r="C271" s="82"/>
      <c r="D271" s="64"/>
    </row>
    <row r="272" spans="3:4" ht="15.75" customHeight="1">
      <c r="C272" s="82"/>
      <c r="D272" s="64"/>
    </row>
    <row r="273" spans="3:4" ht="15.75" customHeight="1">
      <c r="C273" s="82"/>
      <c r="D273" s="64"/>
    </row>
    <row r="274" spans="3:4" ht="15.75" customHeight="1">
      <c r="C274" s="82"/>
      <c r="D274" s="64"/>
    </row>
    <row r="275" spans="3:4" ht="15.75" customHeight="1">
      <c r="C275" s="82"/>
      <c r="D275" s="64"/>
    </row>
    <row r="276" spans="3:4" ht="15.75" customHeight="1">
      <c r="C276" s="82"/>
      <c r="D276" s="64"/>
    </row>
    <row r="277" spans="3:4" ht="15.75" customHeight="1">
      <c r="C277" s="82"/>
      <c r="D277" s="64"/>
    </row>
    <row r="278" spans="3:4" ht="15.75" customHeight="1">
      <c r="C278" s="82"/>
      <c r="D278" s="64"/>
    </row>
    <row r="279" spans="3:4" ht="15.75" customHeight="1">
      <c r="C279" s="82"/>
      <c r="D279" s="64"/>
    </row>
    <row r="280" spans="3:4" ht="15.75" customHeight="1">
      <c r="C280" s="82"/>
      <c r="D280" s="64"/>
    </row>
    <row r="281" spans="3:4" ht="15.75" customHeight="1">
      <c r="C281" s="82"/>
      <c r="D281" s="64"/>
    </row>
    <row r="282" spans="3:4" ht="15.75" customHeight="1">
      <c r="C282" s="82"/>
      <c r="D282" s="64"/>
    </row>
    <row r="283" spans="3:4" ht="15.75" customHeight="1">
      <c r="C283" s="82"/>
      <c r="D283" s="64"/>
    </row>
    <row r="284" spans="3:4" ht="15.75" customHeight="1">
      <c r="C284" s="82"/>
      <c r="D284" s="64"/>
    </row>
    <row r="285" spans="3:4" ht="15.75" customHeight="1">
      <c r="C285" s="82"/>
      <c r="D285" s="64"/>
    </row>
    <row r="286" spans="3:4" ht="15.75" customHeight="1">
      <c r="C286" s="82"/>
      <c r="D286" s="64"/>
    </row>
    <row r="287" spans="3:4" ht="15.75" customHeight="1">
      <c r="C287" s="82"/>
      <c r="D287" s="64"/>
    </row>
    <row r="288" spans="3:4" ht="15.75" customHeight="1">
      <c r="C288" s="82"/>
      <c r="D288" s="64"/>
    </row>
    <row r="289" spans="3:4" ht="15.75" customHeight="1">
      <c r="C289" s="82"/>
      <c r="D289" s="64"/>
    </row>
    <row r="290" spans="3:4" ht="15.75" customHeight="1">
      <c r="C290" s="82"/>
      <c r="D290" s="64"/>
    </row>
    <row r="291" spans="3:4" ht="15.75" customHeight="1">
      <c r="C291" s="82"/>
      <c r="D291" s="64"/>
    </row>
    <row r="292" spans="3:4" ht="15.75" customHeight="1">
      <c r="C292" s="82"/>
      <c r="D292" s="64"/>
    </row>
    <row r="293" spans="3:4" ht="15.75" customHeight="1">
      <c r="C293" s="82"/>
      <c r="D293" s="64"/>
    </row>
    <row r="294" spans="3:4" ht="15.75" customHeight="1">
      <c r="C294" s="82"/>
      <c r="D294" s="64"/>
    </row>
    <row r="295" spans="3:4" ht="15.75" customHeight="1">
      <c r="C295" s="82"/>
      <c r="D295" s="64"/>
    </row>
    <row r="296" spans="3:4" ht="15.75" customHeight="1">
      <c r="C296" s="82"/>
      <c r="D296" s="64"/>
    </row>
    <row r="297" spans="3:4" ht="15.75" customHeight="1">
      <c r="C297" s="82"/>
      <c r="D297" s="64"/>
    </row>
    <row r="298" spans="3:4" ht="15.75" customHeight="1">
      <c r="C298" s="82"/>
      <c r="D298" s="64"/>
    </row>
    <row r="299" spans="3:4" ht="15.75" customHeight="1">
      <c r="C299" s="82"/>
      <c r="D299" s="64"/>
    </row>
    <row r="300" spans="3:4" ht="15.75" customHeight="1">
      <c r="C300" s="82"/>
      <c r="D300" s="64"/>
    </row>
    <row r="301" spans="3:4" ht="15.75" customHeight="1">
      <c r="C301" s="82"/>
      <c r="D301" s="64"/>
    </row>
    <row r="302" spans="3:4" ht="15.75" customHeight="1">
      <c r="C302" s="82"/>
      <c r="D302" s="64"/>
    </row>
    <row r="303" spans="3:4" ht="15.75" customHeight="1">
      <c r="C303" s="82"/>
      <c r="D303" s="64"/>
    </row>
    <row r="304" spans="3:4" ht="15.75" customHeight="1">
      <c r="C304" s="82"/>
      <c r="D304" s="64"/>
    </row>
    <row r="305" spans="3:4" ht="15.75" customHeight="1">
      <c r="C305" s="82"/>
      <c r="D305" s="64"/>
    </row>
    <row r="306" spans="3:4" ht="15.75" customHeight="1">
      <c r="C306" s="82"/>
      <c r="D306" s="64"/>
    </row>
    <row r="307" spans="3:4" ht="15.75" customHeight="1">
      <c r="C307" s="82"/>
      <c r="D307" s="64"/>
    </row>
    <row r="308" spans="3:4" ht="15.75" customHeight="1">
      <c r="C308" s="82"/>
      <c r="D308" s="64"/>
    </row>
    <row r="309" spans="3:4" ht="15.75" customHeight="1">
      <c r="C309" s="82"/>
      <c r="D309" s="64"/>
    </row>
    <row r="310" spans="3:4" ht="15.75" customHeight="1">
      <c r="C310" s="82"/>
      <c r="D310" s="64"/>
    </row>
    <row r="311" spans="3:4" ht="15.75" customHeight="1">
      <c r="C311" s="82"/>
      <c r="D311" s="64"/>
    </row>
    <row r="312" spans="3:4" ht="15.75" customHeight="1">
      <c r="C312" s="82"/>
      <c r="D312" s="64"/>
    </row>
    <row r="313" spans="3:4" ht="15.75" customHeight="1">
      <c r="C313" s="82"/>
      <c r="D313" s="64"/>
    </row>
    <row r="314" spans="3:4" ht="15.75" customHeight="1">
      <c r="C314" s="82"/>
      <c r="D314" s="64"/>
    </row>
    <row r="315" spans="3:4" ht="15.75" customHeight="1">
      <c r="C315" s="82"/>
      <c r="D315" s="64"/>
    </row>
    <row r="316" spans="3:4" ht="15.75" customHeight="1">
      <c r="C316" s="82"/>
      <c r="D316" s="64"/>
    </row>
    <row r="317" spans="3:4" ht="15.75" customHeight="1">
      <c r="C317" s="82"/>
      <c r="D317" s="64"/>
    </row>
    <row r="318" spans="3:4" ht="15.75" customHeight="1">
      <c r="C318" s="82"/>
      <c r="D318" s="64"/>
    </row>
    <row r="319" spans="3:4" ht="15.75" customHeight="1">
      <c r="C319" s="82"/>
      <c r="D319" s="64"/>
    </row>
    <row r="320" spans="3:4" ht="15.75" customHeight="1">
      <c r="C320" s="82"/>
      <c r="D320" s="64"/>
    </row>
    <row r="321" spans="3:4" ht="15.75" customHeight="1">
      <c r="C321" s="82"/>
      <c r="D321" s="64"/>
    </row>
    <row r="322" spans="3:4" ht="15.75" customHeight="1">
      <c r="C322" s="82"/>
      <c r="D322" s="64"/>
    </row>
    <row r="323" spans="3:4" ht="15.75" customHeight="1">
      <c r="C323" s="82"/>
      <c r="D323" s="64"/>
    </row>
    <row r="324" spans="3:4" ht="15.75" customHeight="1">
      <c r="C324" s="82"/>
      <c r="D324" s="64"/>
    </row>
    <row r="325" spans="3:4" ht="15.75" customHeight="1">
      <c r="C325" s="82"/>
      <c r="D325" s="64"/>
    </row>
    <row r="326" spans="3:4" ht="15.75" customHeight="1">
      <c r="C326" s="82"/>
      <c r="D326" s="64"/>
    </row>
    <row r="327" spans="3:4" ht="15.75" customHeight="1">
      <c r="C327" s="82"/>
      <c r="D327" s="64"/>
    </row>
    <row r="328" spans="3:4" ht="15.75" customHeight="1">
      <c r="C328" s="82"/>
      <c r="D328" s="64"/>
    </row>
    <row r="329" spans="3:4" ht="15.75" customHeight="1">
      <c r="C329" s="82"/>
      <c r="D329" s="64"/>
    </row>
    <row r="330" spans="3:4" ht="15.75" customHeight="1">
      <c r="C330" s="82"/>
      <c r="D330" s="64"/>
    </row>
    <row r="331" spans="3:4" ht="15.75" customHeight="1">
      <c r="C331" s="82"/>
      <c r="D331" s="64"/>
    </row>
    <row r="332" spans="3:4" ht="15.75" customHeight="1">
      <c r="C332" s="82"/>
      <c r="D332" s="64"/>
    </row>
    <row r="333" spans="3:4" ht="15.75" customHeight="1">
      <c r="C333" s="82"/>
      <c r="D333" s="64"/>
    </row>
    <row r="334" spans="3:4" ht="15.75" customHeight="1">
      <c r="C334" s="82"/>
      <c r="D334" s="64"/>
    </row>
    <row r="335" spans="3:4" ht="15.75" customHeight="1">
      <c r="C335" s="82"/>
      <c r="D335" s="64"/>
    </row>
    <row r="336" spans="3:4" ht="15.75" customHeight="1">
      <c r="C336" s="82"/>
      <c r="D336" s="64"/>
    </row>
    <row r="337" spans="3:4" ht="15.75" customHeight="1">
      <c r="C337" s="82"/>
      <c r="D337" s="64"/>
    </row>
    <row r="338" spans="3:4" ht="15.75" customHeight="1">
      <c r="C338" s="82"/>
      <c r="D338" s="64"/>
    </row>
    <row r="339" spans="3:4" ht="15.75" customHeight="1">
      <c r="C339" s="82"/>
      <c r="D339" s="64"/>
    </row>
    <row r="340" spans="3:4" ht="15.75" customHeight="1">
      <c r="C340" s="82"/>
      <c r="D340" s="64"/>
    </row>
    <row r="341" spans="3:4" ht="15.75" customHeight="1">
      <c r="C341" s="82"/>
      <c r="D341" s="64"/>
    </row>
    <row r="342" spans="3:4" ht="15.75" customHeight="1">
      <c r="C342" s="82"/>
      <c r="D342" s="64"/>
    </row>
    <row r="343" spans="3:4" ht="15.75" customHeight="1">
      <c r="C343" s="82"/>
      <c r="D343" s="64"/>
    </row>
    <row r="344" spans="3:4" ht="15.75" customHeight="1">
      <c r="C344" s="82"/>
      <c r="D344" s="64"/>
    </row>
    <row r="345" spans="3:4" ht="15.75" customHeight="1">
      <c r="C345" s="82"/>
      <c r="D345" s="64"/>
    </row>
    <row r="346" spans="3:4" ht="15.75" customHeight="1">
      <c r="C346" s="82"/>
      <c r="D346" s="64"/>
    </row>
    <row r="347" spans="3:4" ht="15.75" customHeight="1">
      <c r="C347" s="82"/>
      <c r="D347" s="64"/>
    </row>
    <row r="348" spans="3:4" ht="15.75" customHeight="1">
      <c r="C348" s="82"/>
      <c r="D348" s="64"/>
    </row>
    <row r="349" spans="3:4" ht="15.75" customHeight="1">
      <c r="C349" s="82"/>
      <c r="D349" s="64"/>
    </row>
    <row r="350" spans="3:4" ht="15.75" customHeight="1">
      <c r="C350" s="82"/>
      <c r="D350" s="64"/>
    </row>
    <row r="351" spans="3:4" ht="15.75" customHeight="1">
      <c r="C351" s="82"/>
      <c r="D351" s="64"/>
    </row>
    <row r="352" spans="3:4" ht="15.75" customHeight="1">
      <c r="C352" s="82"/>
      <c r="D352" s="64"/>
    </row>
    <row r="353" spans="3:4" ht="15.75" customHeight="1">
      <c r="C353" s="82"/>
      <c r="D353" s="64"/>
    </row>
    <row r="354" spans="3:4" ht="15.75" customHeight="1">
      <c r="C354" s="82"/>
      <c r="D354" s="64"/>
    </row>
    <row r="355" spans="3:4" ht="15.75" customHeight="1">
      <c r="C355" s="82"/>
      <c r="D355" s="64"/>
    </row>
    <row r="356" spans="3:4" ht="15.75" customHeight="1">
      <c r="C356" s="82"/>
      <c r="D356" s="64"/>
    </row>
    <row r="357" spans="3:4" ht="15.75" customHeight="1">
      <c r="C357" s="82"/>
      <c r="D357" s="64"/>
    </row>
    <row r="358" spans="3:4" ht="15.75" customHeight="1">
      <c r="C358" s="82"/>
      <c r="D358" s="64"/>
    </row>
    <row r="359" spans="3:4" ht="15.75" customHeight="1">
      <c r="C359" s="82"/>
      <c r="D359" s="64"/>
    </row>
    <row r="360" spans="3:4" ht="15.75" customHeight="1">
      <c r="C360" s="82"/>
      <c r="D360" s="64"/>
    </row>
    <row r="361" spans="3:4" ht="15.75" customHeight="1">
      <c r="C361" s="82"/>
      <c r="D361" s="64"/>
    </row>
    <row r="362" spans="3:4" ht="15.75" customHeight="1">
      <c r="C362" s="82"/>
      <c r="D362" s="64"/>
    </row>
    <row r="363" spans="3:4" ht="15.75" customHeight="1">
      <c r="C363" s="82"/>
      <c r="D363" s="64"/>
    </row>
    <row r="364" spans="3:4" ht="15.75" customHeight="1">
      <c r="C364" s="82"/>
      <c r="D364" s="64"/>
    </row>
    <row r="365" spans="3:4" ht="15.75" customHeight="1">
      <c r="C365" s="82"/>
      <c r="D365" s="64"/>
    </row>
    <row r="366" spans="3:4" ht="15.75" customHeight="1">
      <c r="C366" s="82"/>
      <c r="D366" s="64"/>
    </row>
    <row r="367" spans="3:4" ht="15.75" customHeight="1">
      <c r="C367" s="82"/>
      <c r="D367" s="64"/>
    </row>
    <row r="368" spans="3:4" ht="15.75" customHeight="1">
      <c r="C368" s="82"/>
      <c r="D368" s="64"/>
    </row>
    <row r="369" spans="3:4" ht="15.75" customHeight="1">
      <c r="C369" s="82"/>
      <c r="D369" s="64"/>
    </row>
    <row r="370" spans="3:4" ht="15.75" customHeight="1">
      <c r="C370" s="82"/>
      <c r="D370" s="64"/>
    </row>
    <row r="371" spans="3:4" ht="15.75" customHeight="1">
      <c r="C371" s="82"/>
      <c r="D371" s="64"/>
    </row>
    <row r="372" spans="3:4" ht="15.75" customHeight="1">
      <c r="C372" s="82"/>
      <c r="D372" s="64"/>
    </row>
    <row r="373" spans="3:4" ht="15.75" customHeight="1">
      <c r="C373" s="82"/>
      <c r="D373" s="64"/>
    </row>
    <row r="374" spans="3:4" ht="15.75" customHeight="1">
      <c r="C374" s="82"/>
      <c r="D374" s="64"/>
    </row>
    <row r="375" spans="3:4" ht="15.75" customHeight="1">
      <c r="C375" s="82"/>
      <c r="D375" s="64"/>
    </row>
    <row r="376" spans="3:4" ht="15.75" customHeight="1">
      <c r="C376" s="82"/>
      <c r="D376" s="64"/>
    </row>
    <row r="377" spans="3:4" ht="15.75" customHeight="1">
      <c r="C377" s="82"/>
      <c r="D377" s="64"/>
    </row>
    <row r="378" spans="3:4" ht="15.75" customHeight="1">
      <c r="C378" s="82"/>
      <c r="D378" s="64"/>
    </row>
    <row r="379" spans="3:4" ht="15.75" customHeight="1">
      <c r="C379" s="82"/>
      <c r="D379" s="64"/>
    </row>
    <row r="380" spans="3:4" ht="15.75" customHeight="1">
      <c r="C380" s="82"/>
      <c r="D380" s="64"/>
    </row>
    <row r="381" spans="3:4" ht="15.75" customHeight="1">
      <c r="C381" s="82"/>
      <c r="D381" s="64"/>
    </row>
    <row r="382" spans="3:4" ht="15.75" customHeight="1">
      <c r="C382" s="82"/>
      <c r="D382" s="64"/>
    </row>
    <row r="383" spans="3:4" ht="15.75" customHeight="1">
      <c r="C383" s="82"/>
      <c r="D383" s="64"/>
    </row>
    <row r="384" spans="3:4" ht="15.75" customHeight="1">
      <c r="C384" s="82"/>
      <c r="D384" s="64"/>
    </row>
    <row r="385" spans="3:4" ht="15.75" customHeight="1">
      <c r="C385" s="82"/>
      <c r="D385" s="64"/>
    </row>
    <row r="386" spans="3:4" ht="15.75" customHeight="1">
      <c r="C386" s="82"/>
      <c r="D386" s="64"/>
    </row>
    <row r="387" spans="3:4" ht="15.75" customHeight="1">
      <c r="C387" s="82"/>
      <c r="D387" s="64"/>
    </row>
    <row r="388" spans="3:4" ht="15.75" customHeight="1">
      <c r="C388" s="82"/>
      <c r="D388" s="64"/>
    </row>
    <row r="389" spans="3:4" ht="15.75" customHeight="1">
      <c r="C389" s="82"/>
      <c r="D389" s="64"/>
    </row>
    <row r="390" spans="3:4" ht="15.75" customHeight="1">
      <c r="C390" s="82"/>
      <c r="D390" s="64"/>
    </row>
    <row r="391" spans="3:4" ht="15.75" customHeight="1">
      <c r="C391" s="82"/>
      <c r="D391" s="64"/>
    </row>
    <row r="392" spans="3:4" ht="15.75" customHeight="1">
      <c r="C392" s="82"/>
      <c r="D392" s="64"/>
    </row>
    <row r="393" spans="3:4" ht="15.75" customHeight="1">
      <c r="C393" s="82"/>
      <c r="D393" s="64"/>
    </row>
    <row r="394" spans="3:4" ht="15.75" customHeight="1">
      <c r="C394" s="82"/>
      <c r="D394" s="64"/>
    </row>
    <row r="395" spans="3:4" ht="15.75" customHeight="1">
      <c r="C395" s="82"/>
      <c r="D395" s="64"/>
    </row>
    <row r="396" spans="3:4" ht="15.75" customHeight="1">
      <c r="C396" s="82"/>
      <c r="D396" s="64"/>
    </row>
    <row r="397" spans="3:4" ht="15.75" customHeight="1">
      <c r="C397" s="82"/>
      <c r="D397" s="64"/>
    </row>
    <row r="398" spans="3:4" ht="15.75" customHeight="1">
      <c r="C398" s="82"/>
      <c r="D398" s="64"/>
    </row>
    <row r="399" spans="3:4" ht="15.75" customHeight="1">
      <c r="C399" s="82"/>
      <c r="D399" s="64"/>
    </row>
    <row r="400" spans="3:4" ht="15.75" customHeight="1">
      <c r="C400" s="82"/>
      <c r="D400" s="64"/>
    </row>
    <row r="401" spans="3:4" ht="15.75" customHeight="1">
      <c r="C401" s="82"/>
      <c r="D401" s="64"/>
    </row>
    <row r="402" spans="3:4" ht="15.75" customHeight="1">
      <c r="C402" s="82"/>
      <c r="D402" s="64"/>
    </row>
    <row r="403" spans="3:4" ht="15.75" customHeight="1">
      <c r="C403" s="82"/>
      <c r="D403" s="64"/>
    </row>
    <row r="404" spans="3:4" ht="15.75" customHeight="1">
      <c r="C404" s="82"/>
      <c r="D404" s="64"/>
    </row>
    <row r="405" spans="3:4" ht="15.75" customHeight="1">
      <c r="C405" s="82"/>
      <c r="D405" s="64"/>
    </row>
    <row r="406" spans="3:4" ht="15.75" customHeight="1">
      <c r="C406" s="82"/>
      <c r="D406" s="64"/>
    </row>
    <row r="407" spans="3:4" ht="15.75" customHeight="1">
      <c r="C407" s="82"/>
      <c r="D407" s="64"/>
    </row>
    <row r="408" spans="3:4" ht="15.75" customHeight="1">
      <c r="C408" s="82"/>
      <c r="D408" s="64"/>
    </row>
    <row r="409" spans="3:4" ht="15.75" customHeight="1">
      <c r="C409" s="82"/>
      <c r="D409" s="64"/>
    </row>
    <row r="410" spans="3:4" ht="15.75" customHeight="1">
      <c r="C410" s="82"/>
      <c r="D410" s="64"/>
    </row>
    <row r="411" spans="3:4" ht="15.75" customHeight="1">
      <c r="C411" s="82"/>
      <c r="D411" s="64"/>
    </row>
    <row r="412" spans="3:4" ht="15.75" customHeight="1">
      <c r="C412" s="82"/>
      <c r="D412" s="64"/>
    </row>
    <row r="413" spans="3:4" ht="15.75" customHeight="1">
      <c r="C413" s="82"/>
      <c r="D413" s="64"/>
    </row>
    <row r="414" spans="3:4" ht="15.75" customHeight="1">
      <c r="C414" s="82"/>
      <c r="D414" s="64"/>
    </row>
    <row r="415" spans="3:4" ht="15.75" customHeight="1">
      <c r="C415" s="82"/>
      <c r="D415" s="64"/>
    </row>
    <row r="416" spans="3:4" ht="15.75" customHeight="1">
      <c r="C416" s="82"/>
      <c r="D416" s="64"/>
    </row>
    <row r="417" spans="3:4" ht="15.75" customHeight="1">
      <c r="C417" s="82"/>
      <c r="D417" s="64"/>
    </row>
    <row r="418" spans="3:4" ht="15.75" customHeight="1">
      <c r="C418" s="82"/>
      <c r="D418" s="64"/>
    </row>
    <row r="419" spans="3:4" ht="15.75" customHeight="1">
      <c r="C419" s="82"/>
      <c r="D419" s="64"/>
    </row>
    <row r="420" spans="3:4" ht="15.75" customHeight="1">
      <c r="C420" s="82"/>
      <c r="D420" s="64"/>
    </row>
    <row r="421" spans="3:4" ht="15.75" customHeight="1">
      <c r="C421" s="82"/>
      <c r="D421" s="64"/>
    </row>
    <row r="422" spans="3:4" ht="15.75" customHeight="1">
      <c r="C422" s="82"/>
      <c r="D422" s="64"/>
    </row>
    <row r="423" spans="3:4" ht="15.75" customHeight="1">
      <c r="C423" s="82"/>
      <c r="D423" s="64"/>
    </row>
    <row r="424" spans="3:4" ht="15.75" customHeight="1">
      <c r="C424" s="82"/>
      <c r="D424" s="64"/>
    </row>
    <row r="425" spans="3:4" ht="15.75" customHeight="1">
      <c r="C425" s="82"/>
      <c r="D425" s="64"/>
    </row>
    <row r="426" spans="3:4" ht="15.75" customHeight="1">
      <c r="C426" s="82"/>
      <c r="D426" s="64"/>
    </row>
    <row r="427" spans="3:4" ht="15.75" customHeight="1">
      <c r="C427" s="82"/>
      <c r="D427" s="64"/>
    </row>
    <row r="428" spans="3:4" ht="15.75" customHeight="1">
      <c r="C428" s="82"/>
      <c r="D428" s="64"/>
    </row>
    <row r="429" spans="3:4" ht="15.75" customHeight="1">
      <c r="C429" s="82"/>
      <c r="D429" s="64"/>
    </row>
    <row r="430" spans="3:4" ht="15.75" customHeight="1">
      <c r="C430" s="82"/>
      <c r="D430" s="64"/>
    </row>
    <row r="431" spans="3:4" ht="15.75" customHeight="1">
      <c r="C431" s="82"/>
      <c r="D431" s="64"/>
    </row>
    <row r="432" spans="3:4" ht="15.75" customHeight="1">
      <c r="C432" s="82"/>
      <c r="D432" s="64"/>
    </row>
    <row r="433" spans="3:4" ht="15.75" customHeight="1">
      <c r="C433" s="82"/>
      <c r="D433" s="64"/>
    </row>
    <row r="434" spans="3:4" ht="15.75" customHeight="1">
      <c r="C434" s="82"/>
      <c r="D434" s="64"/>
    </row>
    <row r="435" spans="3:4" ht="15.75" customHeight="1">
      <c r="C435" s="82"/>
      <c r="D435" s="64"/>
    </row>
    <row r="436" spans="3:4" ht="15.75" customHeight="1">
      <c r="C436" s="82"/>
      <c r="D436" s="64"/>
    </row>
    <row r="437" spans="3:4" ht="15.75" customHeight="1">
      <c r="C437" s="82"/>
      <c r="D437" s="64"/>
    </row>
    <row r="438" spans="3:4" ht="15.75" customHeight="1">
      <c r="C438" s="82"/>
      <c r="D438" s="64"/>
    </row>
    <row r="439" spans="3:4" ht="15.75" customHeight="1">
      <c r="C439" s="82"/>
      <c r="D439" s="64"/>
    </row>
    <row r="440" spans="3:4" ht="15.75" customHeight="1">
      <c r="C440" s="82"/>
      <c r="D440" s="64"/>
    </row>
    <row r="441" spans="3:4" ht="15.75" customHeight="1">
      <c r="C441" s="82"/>
      <c r="D441" s="64"/>
    </row>
    <row r="442" spans="3:4" ht="15.75" customHeight="1">
      <c r="C442" s="82"/>
      <c r="D442" s="64"/>
    </row>
    <row r="443" spans="3:4" ht="15.75" customHeight="1">
      <c r="C443" s="82"/>
      <c r="D443" s="64"/>
    </row>
    <row r="444" spans="3:4" ht="15.75" customHeight="1">
      <c r="C444" s="82"/>
      <c r="D444" s="64"/>
    </row>
    <row r="445" spans="3:4" ht="15.75" customHeight="1">
      <c r="C445" s="82"/>
      <c r="D445" s="64"/>
    </row>
    <row r="446" spans="3:4" ht="15.75" customHeight="1">
      <c r="C446" s="82"/>
      <c r="D446" s="64"/>
    </row>
    <row r="447" spans="3:4" ht="15.75" customHeight="1">
      <c r="C447" s="82"/>
      <c r="D447" s="64"/>
    </row>
    <row r="448" spans="3:4" ht="15.75" customHeight="1">
      <c r="C448" s="82"/>
      <c r="D448" s="64"/>
    </row>
    <row r="449" spans="3:4" ht="15.75" customHeight="1">
      <c r="C449" s="82"/>
      <c r="D449" s="64"/>
    </row>
    <row r="450" spans="3:4" ht="15.75" customHeight="1">
      <c r="C450" s="82"/>
      <c r="D450" s="64"/>
    </row>
    <row r="451" spans="3:4" ht="15.75" customHeight="1">
      <c r="C451" s="82"/>
      <c r="D451" s="64"/>
    </row>
    <row r="452" spans="3:4" ht="15.75" customHeight="1">
      <c r="C452" s="82"/>
      <c r="D452" s="64"/>
    </row>
    <row r="453" spans="3:4" ht="15.75" customHeight="1">
      <c r="C453" s="82"/>
      <c r="D453" s="64"/>
    </row>
    <row r="454" spans="3:4" ht="15.75" customHeight="1">
      <c r="C454" s="82"/>
      <c r="D454" s="64"/>
    </row>
    <row r="455" spans="3:4" ht="15.75" customHeight="1">
      <c r="C455" s="82"/>
      <c r="D455" s="64"/>
    </row>
    <row r="456" spans="3:4" ht="15.75" customHeight="1">
      <c r="C456" s="82"/>
      <c r="D456" s="64"/>
    </row>
    <row r="457" spans="3:4" ht="15.75" customHeight="1">
      <c r="C457" s="82"/>
      <c r="D457" s="64"/>
    </row>
    <row r="458" spans="3:4" ht="15.75" customHeight="1">
      <c r="C458" s="82"/>
      <c r="D458" s="64"/>
    </row>
    <row r="459" spans="3:4" ht="15.75" customHeight="1">
      <c r="C459" s="82"/>
      <c r="D459" s="64"/>
    </row>
    <row r="460" spans="3:4" ht="15.75" customHeight="1">
      <c r="C460" s="82"/>
      <c r="D460" s="64"/>
    </row>
    <row r="461" spans="3:4" ht="15.75" customHeight="1">
      <c r="C461" s="82"/>
      <c r="D461" s="64"/>
    </row>
    <row r="462" spans="3:4" ht="15.75" customHeight="1">
      <c r="C462" s="82"/>
      <c r="D462" s="64"/>
    </row>
    <row r="463" spans="3:4" ht="15.75" customHeight="1">
      <c r="C463" s="82"/>
      <c r="D463" s="64"/>
    </row>
    <row r="464" spans="3:4" ht="15.75" customHeight="1">
      <c r="C464" s="82"/>
      <c r="D464" s="64"/>
    </row>
    <row r="465" spans="3:4" ht="15.75" customHeight="1">
      <c r="C465" s="82"/>
      <c r="D465" s="64"/>
    </row>
    <row r="466" spans="3:4" ht="15.75" customHeight="1">
      <c r="C466" s="82"/>
      <c r="D466" s="64"/>
    </row>
    <row r="467" spans="3:4" ht="15.75" customHeight="1">
      <c r="C467" s="82"/>
      <c r="D467" s="64"/>
    </row>
    <row r="468" spans="3:4" ht="15.75" customHeight="1">
      <c r="C468" s="82"/>
      <c r="D468" s="64"/>
    </row>
    <row r="469" spans="3:4" ht="15.75" customHeight="1">
      <c r="C469" s="82"/>
      <c r="D469" s="64"/>
    </row>
    <row r="470" spans="3:4" ht="15.75" customHeight="1">
      <c r="C470" s="82"/>
      <c r="D470" s="64"/>
    </row>
    <row r="471" spans="3:4" ht="15.75" customHeight="1">
      <c r="C471" s="82"/>
      <c r="D471" s="64"/>
    </row>
    <row r="472" spans="3:4" ht="15.75" customHeight="1">
      <c r="C472" s="82"/>
      <c r="D472" s="64"/>
    </row>
    <row r="473" spans="3:4" ht="15.75" customHeight="1">
      <c r="C473" s="82"/>
      <c r="D473" s="64"/>
    </row>
    <row r="474" spans="3:4" ht="15.75" customHeight="1">
      <c r="C474" s="82"/>
      <c r="D474" s="64"/>
    </row>
    <row r="475" spans="3:4" ht="15.75" customHeight="1">
      <c r="C475" s="82"/>
      <c r="D475" s="64"/>
    </row>
    <row r="476" spans="3:4" ht="15.75" customHeight="1">
      <c r="C476" s="82"/>
      <c r="D476" s="64"/>
    </row>
    <row r="477" spans="3:4" ht="15.75" customHeight="1">
      <c r="C477" s="82"/>
      <c r="D477" s="64"/>
    </row>
    <row r="478" spans="3:4" ht="15.75" customHeight="1">
      <c r="C478" s="82"/>
      <c r="D478" s="64"/>
    </row>
    <row r="479" spans="3:4" ht="15.75" customHeight="1">
      <c r="C479" s="82"/>
      <c r="D479" s="64"/>
    </row>
    <row r="480" spans="3:4" ht="15.75" customHeight="1">
      <c r="C480" s="82"/>
      <c r="D480" s="64"/>
    </row>
    <row r="481" spans="3:4" ht="15.75" customHeight="1">
      <c r="C481" s="82"/>
      <c r="D481" s="64"/>
    </row>
    <row r="482" spans="3:4" ht="15.75" customHeight="1">
      <c r="C482" s="82"/>
      <c r="D482" s="64"/>
    </row>
    <row r="483" spans="3:4" ht="15.75" customHeight="1">
      <c r="C483" s="82"/>
      <c r="D483" s="64"/>
    </row>
    <row r="484" spans="3:4" ht="15.75" customHeight="1">
      <c r="C484" s="82"/>
      <c r="D484" s="64"/>
    </row>
    <row r="485" spans="3:4" ht="15.75" customHeight="1">
      <c r="C485" s="82"/>
      <c r="D485" s="64"/>
    </row>
    <row r="486" spans="3:4" ht="15.75" customHeight="1">
      <c r="C486" s="82"/>
      <c r="D486" s="64"/>
    </row>
    <row r="487" spans="3:4" ht="15.75" customHeight="1">
      <c r="C487" s="82"/>
      <c r="D487" s="64"/>
    </row>
    <row r="488" spans="3:4" ht="15.75" customHeight="1">
      <c r="C488" s="82"/>
      <c r="D488" s="64"/>
    </row>
    <row r="489" spans="3:4" ht="15.75" customHeight="1">
      <c r="C489" s="82"/>
      <c r="D489" s="64"/>
    </row>
    <row r="490" spans="3:4" ht="15.75" customHeight="1">
      <c r="C490" s="82"/>
      <c r="D490" s="64"/>
    </row>
    <row r="491" spans="3:4" ht="15.75" customHeight="1">
      <c r="C491" s="82"/>
      <c r="D491" s="64"/>
    </row>
    <row r="492" spans="3:4" ht="15.75" customHeight="1">
      <c r="C492" s="82"/>
      <c r="D492" s="64"/>
    </row>
    <row r="493" spans="3:4" ht="15.75" customHeight="1">
      <c r="C493" s="82"/>
      <c r="D493" s="64"/>
    </row>
    <row r="494" spans="3:4" ht="15.75" customHeight="1">
      <c r="C494" s="82"/>
      <c r="D494" s="64"/>
    </row>
    <row r="495" spans="3:4" ht="15.75" customHeight="1">
      <c r="C495" s="82"/>
      <c r="D495" s="64"/>
    </row>
    <row r="496" spans="3:4" ht="15.75" customHeight="1">
      <c r="C496" s="82"/>
      <c r="D496" s="64"/>
    </row>
    <row r="497" spans="3:4" ht="15.75" customHeight="1">
      <c r="C497" s="82"/>
      <c r="D497" s="64"/>
    </row>
    <row r="498" spans="3:4" ht="15.75" customHeight="1">
      <c r="C498" s="82"/>
      <c r="D498" s="64"/>
    </row>
    <row r="499" spans="3:4" ht="15.75" customHeight="1">
      <c r="C499" s="82"/>
      <c r="D499" s="64"/>
    </row>
    <row r="500" spans="3:4" ht="15.75" customHeight="1">
      <c r="C500" s="82"/>
      <c r="D500" s="64"/>
    </row>
    <row r="501" spans="3:4" ht="15.75" customHeight="1">
      <c r="C501" s="82"/>
      <c r="D501" s="64"/>
    </row>
    <row r="502" spans="3:4" ht="15.75" customHeight="1">
      <c r="C502" s="82"/>
      <c r="D502" s="64"/>
    </row>
    <row r="503" spans="3:4" ht="15.75" customHeight="1">
      <c r="C503" s="82"/>
      <c r="D503" s="64"/>
    </row>
    <row r="504" spans="3:4" ht="15.75" customHeight="1">
      <c r="C504" s="82"/>
      <c r="D504" s="64"/>
    </row>
    <row r="505" spans="3:4" ht="15.75" customHeight="1">
      <c r="C505" s="82"/>
      <c r="D505" s="64"/>
    </row>
    <row r="506" spans="3:4" ht="15.75" customHeight="1">
      <c r="C506" s="82"/>
      <c r="D506" s="64"/>
    </row>
    <row r="507" spans="3:4" ht="15.75" customHeight="1">
      <c r="C507" s="82"/>
      <c r="D507" s="64"/>
    </row>
    <row r="508" spans="3:4" ht="15.75" customHeight="1">
      <c r="C508" s="82"/>
      <c r="D508" s="64"/>
    </row>
    <row r="509" spans="3:4" ht="15.75" customHeight="1">
      <c r="C509" s="82"/>
      <c r="D509" s="64"/>
    </row>
    <row r="510" spans="3:4" ht="15.75" customHeight="1">
      <c r="C510" s="82"/>
      <c r="D510" s="64"/>
    </row>
    <row r="511" spans="3:4" ht="15.75" customHeight="1">
      <c r="C511" s="82"/>
      <c r="D511" s="64"/>
    </row>
    <row r="512" spans="3:4" ht="15.75" customHeight="1">
      <c r="C512" s="82"/>
      <c r="D512" s="64"/>
    </row>
    <row r="513" spans="3:4" ht="15.75" customHeight="1">
      <c r="C513" s="82"/>
      <c r="D513" s="64"/>
    </row>
    <row r="514" spans="3:4" ht="15.75" customHeight="1">
      <c r="C514" s="82"/>
      <c r="D514" s="64"/>
    </row>
    <row r="515" spans="3:4" ht="15.75" customHeight="1">
      <c r="C515" s="82"/>
      <c r="D515" s="64"/>
    </row>
    <row r="516" spans="3:4" ht="15.75" customHeight="1">
      <c r="C516" s="82"/>
      <c r="D516" s="64"/>
    </row>
    <row r="517" spans="3:4" ht="15.75" customHeight="1">
      <c r="C517" s="82"/>
      <c r="D517" s="64"/>
    </row>
    <row r="518" spans="3:4" ht="15.75" customHeight="1">
      <c r="C518" s="82"/>
      <c r="D518" s="64"/>
    </row>
    <row r="519" spans="3:4" ht="15.75" customHeight="1">
      <c r="C519" s="82"/>
      <c r="D519" s="64"/>
    </row>
    <row r="520" spans="3:4" ht="15.75" customHeight="1">
      <c r="C520" s="82"/>
      <c r="D520" s="64"/>
    </row>
    <row r="521" spans="3:4" ht="15.75" customHeight="1">
      <c r="C521" s="82"/>
      <c r="D521" s="64"/>
    </row>
    <row r="522" spans="3:4" ht="15.75" customHeight="1">
      <c r="C522" s="82"/>
      <c r="D522" s="64"/>
    </row>
    <row r="523" spans="3:4" ht="15.75" customHeight="1">
      <c r="C523" s="82"/>
      <c r="D523" s="64"/>
    </row>
    <row r="524" spans="3:4" ht="15.75" customHeight="1">
      <c r="C524" s="82"/>
      <c r="D524" s="64"/>
    </row>
    <row r="525" spans="3:4" ht="15.75" customHeight="1">
      <c r="C525" s="82"/>
      <c r="D525" s="64"/>
    </row>
    <row r="526" spans="3:4" ht="15.75" customHeight="1">
      <c r="C526" s="82"/>
      <c r="D526" s="64"/>
    </row>
    <row r="527" spans="3:4" ht="15.75" customHeight="1">
      <c r="C527" s="82"/>
      <c r="D527" s="64"/>
    </row>
    <row r="528" spans="3:4" ht="15.75" customHeight="1">
      <c r="C528" s="82"/>
      <c r="D528" s="64"/>
    </row>
    <row r="529" spans="3:4" ht="15.75" customHeight="1">
      <c r="C529" s="82"/>
      <c r="D529" s="64"/>
    </row>
    <row r="530" spans="3:4" ht="15.75" customHeight="1">
      <c r="C530" s="82"/>
      <c r="D530" s="64"/>
    </row>
    <row r="531" spans="3:4" ht="15.75" customHeight="1">
      <c r="C531" s="82"/>
      <c r="D531" s="64"/>
    </row>
    <row r="532" spans="3:4" ht="15.75" customHeight="1">
      <c r="C532" s="82"/>
      <c r="D532" s="64"/>
    </row>
    <row r="533" spans="3:4" ht="15.75" customHeight="1">
      <c r="C533" s="82"/>
      <c r="D533" s="64"/>
    </row>
    <row r="534" spans="3:4" ht="15.75" customHeight="1">
      <c r="C534" s="82"/>
      <c r="D534" s="64"/>
    </row>
    <row r="535" spans="3:4" ht="15.75" customHeight="1">
      <c r="C535" s="82"/>
      <c r="D535" s="64"/>
    </row>
    <row r="536" spans="3:4" ht="15.75" customHeight="1">
      <c r="C536" s="82"/>
      <c r="D536" s="64"/>
    </row>
    <row r="537" spans="3:4" ht="15.75" customHeight="1">
      <c r="C537" s="82"/>
      <c r="D537" s="64"/>
    </row>
    <row r="538" spans="3:4" ht="15.75" customHeight="1">
      <c r="C538" s="82"/>
      <c r="D538" s="64"/>
    </row>
    <row r="539" spans="3:4" ht="15.75" customHeight="1">
      <c r="C539" s="82"/>
      <c r="D539" s="64"/>
    </row>
    <row r="540" spans="3:4" ht="15.75" customHeight="1">
      <c r="C540" s="82"/>
      <c r="D540" s="64"/>
    </row>
    <row r="541" spans="3:4" ht="15.75" customHeight="1">
      <c r="C541" s="82"/>
      <c r="D541" s="64"/>
    </row>
    <row r="542" spans="3:4" ht="15.75" customHeight="1">
      <c r="C542" s="82"/>
      <c r="D542" s="64"/>
    </row>
    <row r="543" spans="3:4" ht="15.75" customHeight="1">
      <c r="C543" s="82"/>
      <c r="D543" s="64"/>
    </row>
    <row r="544" spans="3:4" ht="15.75" customHeight="1">
      <c r="C544" s="82"/>
      <c r="D544" s="64"/>
    </row>
    <row r="545" spans="3:4" ht="15.75" customHeight="1">
      <c r="C545" s="82"/>
      <c r="D545" s="64"/>
    </row>
    <row r="546" spans="3:4" ht="15.75" customHeight="1">
      <c r="C546" s="82"/>
      <c r="D546" s="64"/>
    </row>
    <row r="547" spans="3:4" ht="15.75" customHeight="1">
      <c r="C547" s="82"/>
      <c r="D547" s="64"/>
    </row>
    <row r="548" spans="3:4" ht="15.75" customHeight="1">
      <c r="C548" s="82"/>
      <c r="D548" s="64"/>
    </row>
    <row r="549" spans="3:4" ht="15.75" customHeight="1">
      <c r="C549" s="82"/>
      <c r="D549" s="64"/>
    </row>
    <row r="550" spans="3:4" ht="15.75" customHeight="1">
      <c r="C550" s="82"/>
      <c r="D550" s="64"/>
    </row>
    <row r="551" spans="3:4" ht="15.75" customHeight="1">
      <c r="C551" s="82"/>
      <c r="D551" s="64"/>
    </row>
    <row r="552" spans="3:4" ht="15.75" customHeight="1">
      <c r="C552" s="82"/>
      <c r="D552" s="64"/>
    </row>
    <row r="553" spans="3:4" ht="15.75" customHeight="1">
      <c r="C553" s="82"/>
      <c r="D553" s="64"/>
    </row>
    <row r="554" spans="3:4" ht="15.75" customHeight="1">
      <c r="C554" s="82"/>
      <c r="D554" s="64"/>
    </row>
    <row r="555" spans="3:4" ht="15.75" customHeight="1">
      <c r="C555" s="82"/>
      <c r="D555" s="64"/>
    </row>
    <row r="556" spans="3:4" ht="15.75" customHeight="1">
      <c r="C556" s="82"/>
      <c r="D556" s="64"/>
    </row>
    <row r="557" spans="3:4" ht="15.75" customHeight="1">
      <c r="C557" s="82"/>
      <c r="D557" s="64"/>
    </row>
    <row r="558" spans="3:4" ht="15.75" customHeight="1">
      <c r="C558" s="82"/>
      <c r="D558" s="64"/>
    </row>
    <row r="559" spans="3:4" ht="15.75" customHeight="1">
      <c r="C559" s="82"/>
      <c r="D559" s="64"/>
    </row>
    <row r="560" spans="3:4" ht="15.75" customHeight="1">
      <c r="C560" s="82"/>
      <c r="D560" s="64"/>
    </row>
    <row r="561" spans="3:4" ht="15.75" customHeight="1">
      <c r="C561" s="82"/>
      <c r="D561" s="64"/>
    </row>
    <row r="562" spans="3:4" ht="15.75" customHeight="1">
      <c r="C562" s="82"/>
      <c r="D562" s="64"/>
    </row>
    <row r="563" spans="3:4" ht="15.75" customHeight="1">
      <c r="C563" s="82"/>
      <c r="D563" s="64"/>
    </row>
    <row r="564" spans="3:4" ht="15.75" customHeight="1">
      <c r="C564" s="82"/>
      <c r="D564" s="64"/>
    </row>
    <row r="565" spans="3:4" ht="15.75" customHeight="1">
      <c r="C565" s="82"/>
      <c r="D565" s="64"/>
    </row>
    <row r="566" spans="3:4" ht="15.75" customHeight="1">
      <c r="C566" s="82"/>
      <c r="D566" s="64"/>
    </row>
    <row r="567" spans="3:4" ht="15.75" customHeight="1">
      <c r="C567" s="82"/>
      <c r="D567" s="64"/>
    </row>
    <row r="568" spans="3:4" ht="15.75" customHeight="1">
      <c r="C568" s="82"/>
      <c r="D568" s="64"/>
    </row>
    <row r="569" spans="3:4" ht="15.75" customHeight="1">
      <c r="C569" s="82"/>
      <c r="D569" s="64"/>
    </row>
    <row r="570" spans="3:4" ht="15.75" customHeight="1">
      <c r="C570" s="82"/>
      <c r="D570" s="64"/>
    </row>
    <row r="571" spans="3:4" ht="15.75" customHeight="1">
      <c r="C571" s="82"/>
      <c r="D571" s="64"/>
    </row>
    <row r="572" spans="3:4" ht="15.75" customHeight="1">
      <c r="C572" s="82"/>
      <c r="D572" s="64"/>
    </row>
    <row r="573" spans="3:4" ht="15.75" customHeight="1">
      <c r="C573" s="82"/>
      <c r="D573" s="64"/>
    </row>
    <row r="574" spans="3:4" ht="15.75" customHeight="1">
      <c r="C574" s="82"/>
      <c r="D574" s="64"/>
    </row>
    <row r="575" spans="3:4" ht="15.75" customHeight="1">
      <c r="C575" s="82"/>
      <c r="D575" s="64"/>
    </row>
    <row r="576" spans="3:4" ht="15.75" customHeight="1">
      <c r="C576" s="82"/>
      <c r="D576" s="64"/>
    </row>
    <row r="577" spans="3:4" ht="15.75" customHeight="1">
      <c r="C577" s="82"/>
      <c r="D577" s="64"/>
    </row>
    <row r="578" spans="3:4" ht="15.75" customHeight="1">
      <c r="C578" s="82"/>
      <c r="D578" s="64"/>
    </row>
    <row r="579" spans="3:4" ht="15.75" customHeight="1">
      <c r="C579" s="82"/>
      <c r="D579" s="64"/>
    </row>
    <row r="580" spans="3:4" ht="15.75" customHeight="1">
      <c r="C580" s="82"/>
      <c r="D580" s="64"/>
    </row>
    <row r="581" spans="3:4" ht="15.75" customHeight="1">
      <c r="C581" s="82"/>
      <c r="D581" s="64"/>
    </row>
    <row r="582" spans="3:4" ht="15.75" customHeight="1">
      <c r="C582" s="82"/>
      <c r="D582" s="64"/>
    </row>
    <row r="583" spans="3:4" ht="15.75" customHeight="1">
      <c r="C583" s="82"/>
      <c r="D583" s="64"/>
    </row>
    <row r="584" spans="3:4" ht="15.75" customHeight="1">
      <c r="C584" s="82"/>
      <c r="D584" s="64"/>
    </row>
    <row r="585" spans="3:4" ht="15.75" customHeight="1">
      <c r="C585" s="82"/>
      <c r="D585" s="64"/>
    </row>
    <row r="586" spans="3:4" ht="15.75" customHeight="1">
      <c r="C586" s="82"/>
      <c r="D586" s="64"/>
    </row>
    <row r="587" spans="3:4" ht="15.75" customHeight="1">
      <c r="C587" s="82"/>
      <c r="D587" s="64"/>
    </row>
    <row r="588" spans="3:4" ht="15.75" customHeight="1">
      <c r="C588" s="82"/>
      <c r="D588" s="64"/>
    </row>
    <row r="589" spans="3:4" ht="15.75" customHeight="1">
      <c r="C589" s="82"/>
      <c r="D589" s="64"/>
    </row>
    <row r="590" spans="3:4" ht="15.75" customHeight="1">
      <c r="C590" s="82"/>
      <c r="D590" s="64"/>
    </row>
    <row r="591" spans="3:4" ht="15.75" customHeight="1">
      <c r="C591" s="82"/>
      <c r="D591" s="64"/>
    </row>
    <row r="592" spans="3:4" ht="15.75" customHeight="1">
      <c r="C592" s="82"/>
      <c r="D592" s="64"/>
    </row>
    <row r="593" spans="3:4" ht="15.75" customHeight="1">
      <c r="C593" s="82"/>
      <c r="D593" s="64"/>
    </row>
    <row r="594" spans="3:4" ht="15.75" customHeight="1">
      <c r="C594" s="82"/>
      <c r="D594" s="64"/>
    </row>
    <row r="595" spans="3:4" ht="15.75" customHeight="1">
      <c r="C595" s="82"/>
      <c r="D595" s="64"/>
    </row>
    <row r="596" spans="3:4" ht="15.75" customHeight="1">
      <c r="C596" s="82"/>
      <c r="D596" s="64"/>
    </row>
    <row r="597" spans="3:4" ht="15.75" customHeight="1">
      <c r="C597" s="82"/>
      <c r="D597" s="64"/>
    </row>
    <row r="598" spans="3:4" ht="15.75" customHeight="1">
      <c r="C598" s="82"/>
      <c r="D598" s="64"/>
    </row>
    <row r="599" spans="3:4" ht="15.75" customHeight="1">
      <c r="C599" s="82"/>
      <c r="D599" s="64"/>
    </row>
    <row r="600" spans="3:4" ht="15.75" customHeight="1">
      <c r="C600" s="82"/>
      <c r="D600" s="64"/>
    </row>
    <row r="601" spans="3:4" ht="15.75" customHeight="1">
      <c r="C601" s="82"/>
      <c r="D601" s="64"/>
    </row>
    <row r="602" spans="3:4" ht="15.75" customHeight="1">
      <c r="C602" s="82"/>
      <c r="D602" s="64"/>
    </row>
    <row r="603" spans="3:4" ht="15.75" customHeight="1">
      <c r="C603" s="82"/>
      <c r="D603" s="64"/>
    </row>
    <row r="604" spans="3:4" ht="15.75" customHeight="1">
      <c r="C604" s="82"/>
      <c r="D604" s="64"/>
    </row>
    <row r="605" spans="3:4" ht="15.75" customHeight="1">
      <c r="C605" s="82"/>
      <c r="D605" s="64"/>
    </row>
    <row r="606" spans="3:4" ht="15.75" customHeight="1">
      <c r="C606" s="82"/>
      <c r="D606" s="64"/>
    </row>
    <row r="607" spans="3:4" ht="15.75" customHeight="1">
      <c r="C607" s="82"/>
      <c r="D607" s="64"/>
    </row>
    <row r="608" spans="3:4" ht="15.75" customHeight="1">
      <c r="C608" s="82"/>
      <c r="D608" s="64"/>
    </row>
    <row r="609" spans="3:4" ht="15.75" customHeight="1">
      <c r="C609" s="82"/>
      <c r="D609" s="64"/>
    </row>
    <row r="610" spans="3:4" ht="15.75" customHeight="1">
      <c r="C610" s="82"/>
      <c r="D610" s="64"/>
    </row>
    <row r="611" spans="3:4" ht="15.75" customHeight="1">
      <c r="C611" s="82"/>
      <c r="D611" s="64"/>
    </row>
    <row r="612" spans="3:4" ht="15.75" customHeight="1">
      <c r="C612" s="82"/>
      <c r="D612" s="64"/>
    </row>
    <row r="613" spans="3:4" ht="15.75" customHeight="1">
      <c r="C613" s="82"/>
      <c r="D613" s="64"/>
    </row>
    <row r="614" spans="3:4" ht="15.75" customHeight="1">
      <c r="C614" s="82"/>
      <c r="D614" s="64"/>
    </row>
    <row r="615" spans="3:4" ht="15.75" customHeight="1">
      <c r="C615" s="82"/>
      <c r="D615" s="64"/>
    </row>
    <row r="616" spans="3:4" ht="15.75" customHeight="1">
      <c r="C616" s="82"/>
      <c r="D616" s="64"/>
    </row>
    <row r="617" spans="3:4" ht="15.75" customHeight="1">
      <c r="C617" s="82"/>
      <c r="D617" s="64"/>
    </row>
    <row r="618" spans="3:4" ht="15.75" customHeight="1">
      <c r="C618" s="82"/>
      <c r="D618" s="64"/>
    </row>
    <row r="619" spans="3:4" ht="15.75" customHeight="1">
      <c r="C619" s="82"/>
      <c r="D619" s="64"/>
    </row>
    <row r="620" spans="3:4" ht="15.75" customHeight="1">
      <c r="C620" s="82"/>
      <c r="D620" s="64"/>
    </row>
    <row r="621" spans="3:4" ht="15.75" customHeight="1">
      <c r="C621" s="82"/>
      <c r="D621" s="64"/>
    </row>
    <row r="622" spans="3:4" ht="15.75" customHeight="1">
      <c r="C622" s="82"/>
      <c r="D622" s="64"/>
    </row>
    <row r="623" spans="3:4" ht="15.75" customHeight="1">
      <c r="C623" s="82"/>
      <c r="D623" s="64"/>
    </row>
    <row r="624" spans="3:4" ht="15.75" customHeight="1">
      <c r="C624" s="82"/>
      <c r="D624" s="64"/>
    </row>
    <row r="625" spans="3:4" ht="15.75" customHeight="1">
      <c r="C625" s="82"/>
      <c r="D625" s="64"/>
    </row>
    <row r="626" spans="3:4" ht="15.75" customHeight="1">
      <c r="C626" s="82"/>
      <c r="D626" s="64"/>
    </row>
    <row r="627" spans="3:4" ht="15.75" customHeight="1">
      <c r="C627" s="82"/>
      <c r="D627" s="64"/>
    </row>
    <row r="628" spans="3:4" ht="15.75" customHeight="1">
      <c r="C628" s="82"/>
      <c r="D628" s="64"/>
    </row>
    <row r="629" spans="3:4" ht="15.75" customHeight="1">
      <c r="C629" s="82"/>
      <c r="D629" s="64"/>
    </row>
    <row r="630" spans="3:4" ht="15.75" customHeight="1">
      <c r="C630" s="82"/>
      <c r="D630" s="64"/>
    </row>
    <row r="631" spans="3:4" ht="15.75" customHeight="1">
      <c r="C631" s="82"/>
      <c r="D631" s="64"/>
    </row>
    <row r="632" spans="3:4" ht="15.75" customHeight="1">
      <c r="C632" s="82"/>
      <c r="D632" s="64"/>
    </row>
    <row r="633" spans="3:4" ht="15.75" customHeight="1">
      <c r="C633" s="82"/>
      <c r="D633" s="64"/>
    </row>
    <row r="634" spans="3:4" ht="15.75" customHeight="1">
      <c r="C634" s="82"/>
      <c r="D634" s="64"/>
    </row>
    <row r="635" spans="3:4" ht="15.75" customHeight="1">
      <c r="C635" s="82"/>
      <c r="D635" s="64"/>
    </row>
    <row r="636" spans="3:4" ht="15.75" customHeight="1">
      <c r="C636" s="82"/>
      <c r="D636" s="64"/>
    </row>
    <row r="637" spans="3:4" ht="15.75" customHeight="1">
      <c r="C637" s="82"/>
      <c r="D637" s="64"/>
    </row>
    <row r="638" spans="3:4" ht="15.75" customHeight="1">
      <c r="C638" s="82"/>
      <c r="D638" s="64"/>
    </row>
    <row r="639" spans="3:4" ht="15.75" customHeight="1">
      <c r="C639" s="82"/>
      <c r="D639" s="64"/>
    </row>
    <row r="640" spans="3:4" ht="15.75" customHeight="1">
      <c r="C640" s="82"/>
      <c r="D640" s="64"/>
    </row>
    <row r="641" spans="3:4" ht="15.75" customHeight="1">
      <c r="C641" s="82"/>
      <c r="D641" s="64"/>
    </row>
    <row r="642" spans="3:4" ht="15.75" customHeight="1">
      <c r="C642" s="82"/>
      <c r="D642" s="64"/>
    </row>
    <row r="643" spans="3:4" ht="15.75" customHeight="1">
      <c r="C643" s="82"/>
      <c r="D643" s="64"/>
    </row>
    <row r="644" spans="3:4" ht="15.75" customHeight="1">
      <c r="C644" s="82"/>
      <c r="D644" s="64"/>
    </row>
    <row r="645" spans="3:4" ht="15.75" customHeight="1">
      <c r="C645" s="82"/>
      <c r="D645" s="64"/>
    </row>
    <row r="646" spans="3:4" ht="15.75" customHeight="1">
      <c r="C646" s="82"/>
      <c r="D646" s="64"/>
    </row>
    <row r="647" spans="3:4" ht="15.75" customHeight="1">
      <c r="C647" s="82"/>
      <c r="D647" s="64"/>
    </row>
    <row r="648" spans="3:4" ht="15.75" customHeight="1">
      <c r="C648" s="82"/>
      <c r="D648" s="64"/>
    </row>
    <row r="649" spans="3:4" ht="15.75" customHeight="1">
      <c r="C649" s="82"/>
      <c r="D649" s="64"/>
    </row>
    <row r="650" spans="3:4" ht="15.75" customHeight="1">
      <c r="C650" s="82"/>
      <c r="D650" s="64"/>
    </row>
    <row r="651" spans="3:4" ht="15.75" customHeight="1">
      <c r="C651" s="82"/>
      <c r="D651" s="64"/>
    </row>
    <row r="652" spans="3:4" ht="15.75" customHeight="1">
      <c r="C652" s="82"/>
      <c r="D652" s="64"/>
    </row>
    <row r="653" spans="3:4" ht="15.75" customHeight="1">
      <c r="C653" s="82"/>
      <c r="D653" s="64"/>
    </row>
    <row r="654" spans="3:4" ht="15.75" customHeight="1">
      <c r="C654" s="82"/>
      <c r="D654" s="64"/>
    </row>
    <row r="655" spans="3:4" ht="15.75" customHeight="1">
      <c r="C655" s="82"/>
      <c r="D655" s="64"/>
    </row>
    <row r="656" spans="3:4" ht="15.75" customHeight="1">
      <c r="C656" s="82"/>
      <c r="D656" s="64"/>
    </row>
    <row r="657" spans="3:4" ht="15.75" customHeight="1">
      <c r="C657" s="82"/>
      <c r="D657" s="64"/>
    </row>
    <row r="658" spans="3:4" ht="15.75" customHeight="1">
      <c r="C658" s="82"/>
      <c r="D658" s="64"/>
    </row>
    <row r="659" spans="3:4" ht="15.75" customHeight="1">
      <c r="C659" s="82"/>
      <c r="D659" s="64"/>
    </row>
    <row r="660" spans="3:4" ht="15.75" customHeight="1">
      <c r="C660" s="82"/>
      <c r="D660" s="64"/>
    </row>
    <row r="661" spans="3:4" ht="15.75" customHeight="1">
      <c r="C661" s="82"/>
      <c r="D661" s="64"/>
    </row>
    <row r="662" spans="3:4" ht="15.75" customHeight="1">
      <c r="C662" s="82"/>
      <c r="D662" s="64"/>
    </row>
    <row r="663" spans="3:4" ht="15.75" customHeight="1">
      <c r="C663" s="82"/>
      <c r="D663" s="64"/>
    </row>
    <row r="664" spans="3:4" ht="15.75" customHeight="1">
      <c r="C664" s="82"/>
      <c r="D664" s="64"/>
    </row>
    <row r="665" spans="3:4" ht="15.75" customHeight="1">
      <c r="C665" s="82"/>
      <c r="D665" s="64"/>
    </row>
    <row r="666" spans="3:4" ht="15.75" customHeight="1">
      <c r="C666" s="82"/>
      <c r="D666" s="64"/>
    </row>
    <row r="667" spans="3:4" ht="15.75" customHeight="1">
      <c r="C667" s="82"/>
      <c r="D667" s="64"/>
    </row>
    <row r="668" spans="3:4" ht="15.75" customHeight="1">
      <c r="C668" s="82"/>
      <c r="D668" s="64"/>
    </row>
    <row r="669" spans="3:4" ht="15.75" customHeight="1">
      <c r="C669" s="82"/>
      <c r="D669" s="64"/>
    </row>
    <row r="670" spans="3:4" ht="15.75" customHeight="1">
      <c r="C670" s="82"/>
      <c r="D670" s="64"/>
    </row>
    <row r="671" spans="3:4" ht="15.75" customHeight="1">
      <c r="C671" s="82"/>
      <c r="D671" s="64"/>
    </row>
    <row r="672" spans="3:4" ht="15.75" customHeight="1">
      <c r="C672" s="82"/>
      <c r="D672" s="64"/>
    </row>
    <row r="673" spans="3:4" ht="15.75" customHeight="1">
      <c r="C673" s="82"/>
      <c r="D673" s="64"/>
    </row>
    <row r="674" spans="3:4" ht="15.75" customHeight="1">
      <c r="C674" s="82"/>
      <c r="D674" s="64"/>
    </row>
    <row r="675" spans="3:4" ht="15.75" customHeight="1">
      <c r="C675" s="82"/>
      <c r="D675" s="64"/>
    </row>
    <row r="676" spans="3:4" ht="15.75" customHeight="1">
      <c r="C676" s="82"/>
      <c r="D676" s="64"/>
    </row>
    <row r="677" spans="3:4" ht="15.75" customHeight="1">
      <c r="C677" s="82"/>
      <c r="D677" s="64"/>
    </row>
    <row r="678" spans="3:4" ht="15.75" customHeight="1">
      <c r="C678" s="82"/>
      <c r="D678" s="64"/>
    </row>
    <row r="679" spans="3:4" ht="15.75" customHeight="1">
      <c r="C679" s="82"/>
      <c r="D679" s="64"/>
    </row>
    <row r="680" spans="3:4" ht="15.75" customHeight="1">
      <c r="C680" s="82"/>
      <c r="D680" s="64"/>
    </row>
    <row r="681" spans="3:4" ht="15.75" customHeight="1">
      <c r="C681" s="82"/>
      <c r="D681" s="64"/>
    </row>
    <row r="682" spans="3:4" ht="15.75" customHeight="1">
      <c r="C682" s="82"/>
      <c r="D682" s="64"/>
    </row>
    <row r="683" spans="3:4" ht="15.75" customHeight="1">
      <c r="C683" s="82"/>
      <c r="D683" s="64"/>
    </row>
    <row r="684" spans="3:4" ht="15.75" customHeight="1">
      <c r="C684" s="82"/>
      <c r="D684" s="64"/>
    </row>
    <row r="685" spans="3:4" ht="15.75" customHeight="1">
      <c r="C685" s="82"/>
      <c r="D685" s="64"/>
    </row>
    <row r="686" spans="3:4" ht="15.75" customHeight="1">
      <c r="C686" s="82"/>
      <c r="D686" s="64"/>
    </row>
    <row r="687" spans="3:4" ht="15.75" customHeight="1">
      <c r="C687" s="82"/>
      <c r="D687" s="64"/>
    </row>
    <row r="688" spans="3:4" ht="15.75" customHeight="1">
      <c r="C688" s="82"/>
      <c r="D688" s="64"/>
    </row>
    <row r="689" spans="3:4" ht="15.75" customHeight="1">
      <c r="C689" s="82"/>
      <c r="D689" s="64"/>
    </row>
    <row r="690" spans="3:4" ht="15.75" customHeight="1">
      <c r="C690" s="82"/>
      <c r="D690" s="64"/>
    </row>
    <row r="691" spans="3:4" ht="15.75" customHeight="1">
      <c r="C691" s="82"/>
      <c r="D691" s="64"/>
    </row>
    <row r="692" spans="3:4" ht="15.75" customHeight="1">
      <c r="C692" s="82"/>
      <c r="D692" s="64"/>
    </row>
    <row r="693" spans="3:4" ht="15.75" customHeight="1">
      <c r="C693" s="82"/>
      <c r="D693" s="64"/>
    </row>
    <row r="694" spans="3:4" ht="15.75" customHeight="1">
      <c r="C694" s="82"/>
      <c r="D694" s="64"/>
    </row>
    <row r="695" spans="3:4" ht="15.75" customHeight="1">
      <c r="C695" s="82"/>
      <c r="D695" s="64"/>
    </row>
    <row r="696" spans="3:4" ht="15.75" customHeight="1">
      <c r="C696" s="82"/>
      <c r="D696" s="64"/>
    </row>
    <row r="697" spans="3:4" ht="15.75" customHeight="1">
      <c r="C697" s="82"/>
      <c r="D697" s="64"/>
    </row>
    <row r="698" spans="3:4" ht="15.75" customHeight="1">
      <c r="C698" s="82"/>
      <c r="D698" s="64"/>
    </row>
    <row r="699" spans="3:4" ht="15.75" customHeight="1">
      <c r="C699" s="82"/>
      <c r="D699" s="64"/>
    </row>
    <row r="700" spans="3:4" ht="15.75" customHeight="1">
      <c r="C700" s="82"/>
      <c r="D700" s="64"/>
    </row>
    <row r="701" spans="3:4" ht="15.75" customHeight="1">
      <c r="C701" s="82"/>
      <c r="D701" s="64"/>
    </row>
    <row r="702" spans="3:4" ht="15.75" customHeight="1">
      <c r="C702" s="82"/>
      <c r="D702" s="64"/>
    </row>
    <row r="703" spans="3:4" ht="15.75" customHeight="1">
      <c r="C703" s="82"/>
      <c r="D703" s="64"/>
    </row>
    <row r="704" spans="3:4" ht="15.75" customHeight="1">
      <c r="C704" s="82"/>
      <c r="D704" s="64"/>
    </row>
    <row r="705" spans="3:4" ht="15.75" customHeight="1">
      <c r="C705" s="82"/>
      <c r="D705" s="64"/>
    </row>
    <row r="706" spans="3:4" ht="15.75" customHeight="1">
      <c r="C706" s="82"/>
      <c r="D706" s="64"/>
    </row>
    <row r="707" spans="3:4" ht="15.75" customHeight="1">
      <c r="C707" s="82"/>
      <c r="D707" s="64"/>
    </row>
    <row r="708" spans="3:4" ht="15.75" customHeight="1">
      <c r="C708" s="82"/>
      <c r="D708" s="64"/>
    </row>
    <row r="709" spans="3:4" ht="15.75" customHeight="1">
      <c r="C709" s="82"/>
      <c r="D709" s="64"/>
    </row>
    <row r="710" spans="3:4" ht="15.75" customHeight="1">
      <c r="C710" s="82"/>
      <c r="D710" s="64"/>
    </row>
    <row r="711" spans="3:4" ht="15.75" customHeight="1">
      <c r="C711" s="82"/>
      <c r="D711" s="64"/>
    </row>
    <row r="712" spans="3:4" ht="15.75" customHeight="1">
      <c r="C712" s="82"/>
      <c r="D712" s="64"/>
    </row>
    <row r="713" spans="3:4" ht="15.75" customHeight="1">
      <c r="C713" s="82"/>
      <c r="D713" s="64"/>
    </row>
    <row r="714" spans="3:4" ht="15.75" customHeight="1">
      <c r="C714" s="82"/>
      <c r="D714" s="64"/>
    </row>
    <row r="715" spans="3:4" ht="15.75" customHeight="1">
      <c r="C715" s="82"/>
      <c r="D715" s="64"/>
    </row>
    <row r="716" spans="3:4" ht="15.75" customHeight="1">
      <c r="C716" s="82"/>
      <c r="D716" s="64"/>
    </row>
    <row r="717" spans="3:4" ht="15.75" customHeight="1">
      <c r="C717" s="82"/>
      <c r="D717" s="64"/>
    </row>
    <row r="718" spans="3:4" ht="15.75" customHeight="1">
      <c r="C718" s="82"/>
      <c r="D718" s="64"/>
    </row>
    <row r="719" spans="3:4" ht="15.75" customHeight="1">
      <c r="C719" s="82"/>
      <c r="D719" s="64"/>
    </row>
    <row r="720" spans="3:4" ht="15.75" customHeight="1">
      <c r="C720" s="82"/>
      <c r="D720" s="64"/>
    </row>
    <row r="721" spans="3:4" ht="15.75" customHeight="1">
      <c r="C721" s="82"/>
      <c r="D721" s="64"/>
    </row>
    <row r="722" spans="3:4" ht="15.75" customHeight="1">
      <c r="C722" s="82"/>
      <c r="D722" s="64"/>
    </row>
    <row r="723" spans="3:4" ht="15.75" customHeight="1">
      <c r="C723" s="82"/>
      <c r="D723" s="64"/>
    </row>
    <row r="724" spans="3:4" ht="15.75" customHeight="1">
      <c r="C724" s="82"/>
      <c r="D724" s="64"/>
    </row>
    <row r="725" spans="3:4" ht="15.75" customHeight="1">
      <c r="C725" s="82"/>
      <c r="D725" s="64"/>
    </row>
    <row r="726" spans="3:4" ht="15.75" customHeight="1">
      <c r="C726" s="82"/>
      <c r="D726" s="64"/>
    </row>
    <row r="727" spans="3:4" ht="15.75" customHeight="1">
      <c r="C727" s="82"/>
      <c r="D727" s="64"/>
    </row>
    <row r="728" spans="3:4" ht="15.75" customHeight="1">
      <c r="C728" s="82"/>
      <c r="D728" s="64"/>
    </row>
    <row r="729" spans="3:4" ht="15.75" customHeight="1">
      <c r="C729" s="82"/>
      <c r="D729" s="64"/>
    </row>
    <row r="730" spans="3:4" ht="15.75" customHeight="1">
      <c r="C730" s="82"/>
      <c r="D730" s="64"/>
    </row>
    <row r="731" spans="3:4" ht="15.75" customHeight="1">
      <c r="C731" s="82"/>
      <c r="D731" s="64"/>
    </row>
    <row r="732" spans="3:4" ht="15.75" customHeight="1">
      <c r="C732" s="82"/>
      <c r="D732" s="64"/>
    </row>
    <row r="733" spans="3:4" ht="15.75" customHeight="1">
      <c r="C733" s="82"/>
      <c r="D733" s="64"/>
    </row>
    <row r="734" spans="3:4" ht="15.75" customHeight="1">
      <c r="C734" s="82"/>
      <c r="D734" s="64"/>
    </row>
    <row r="735" spans="3:4" ht="15.75" customHeight="1">
      <c r="C735" s="82"/>
      <c r="D735" s="64"/>
    </row>
    <row r="736" spans="3:4" ht="15.75" customHeight="1">
      <c r="C736" s="82"/>
      <c r="D736" s="64"/>
    </row>
    <row r="737" spans="3:4" ht="15.75" customHeight="1">
      <c r="C737" s="82"/>
      <c r="D737" s="64"/>
    </row>
    <row r="738" spans="3:4" ht="15.75" customHeight="1">
      <c r="C738" s="82"/>
      <c r="D738" s="64"/>
    </row>
    <row r="739" spans="3:4" ht="15.75" customHeight="1">
      <c r="C739" s="82"/>
      <c r="D739" s="64"/>
    </row>
    <row r="740" spans="3:4" ht="15.75" customHeight="1">
      <c r="C740" s="82"/>
      <c r="D740" s="64"/>
    </row>
    <row r="741" spans="3:4" ht="15.75" customHeight="1">
      <c r="C741" s="82"/>
      <c r="D741" s="64"/>
    </row>
    <row r="742" spans="3:4" ht="15.75" customHeight="1">
      <c r="C742" s="82"/>
      <c r="D742" s="64"/>
    </row>
    <row r="743" spans="3:4" ht="15.75" customHeight="1">
      <c r="C743" s="82"/>
      <c r="D743" s="64"/>
    </row>
    <row r="744" spans="3:4" ht="15.75" customHeight="1">
      <c r="C744" s="82"/>
      <c r="D744" s="64"/>
    </row>
    <row r="745" spans="3:4" ht="15.75" customHeight="1">
      <c r="C745" s="82"/>
      <c r="D745" s="64"/>
    </row>
    <row r="746" spans="3:4" ht="15.75" customHeight="1">
      <c r="C746" s="82"/>
      <c r="D746" s="64"/>
    </row>
    <row r="747" spans="3:4" ht="15.75" customHeight="1">
      <c r="C747" s="82"/>
      <c r="D747" s="64"/>
    </row>
    <row r="748" spans="3:4" ht="15.75" customHeight="1">
      <c r="C748" s="82"/>
      <c r="D748" s="64"/>
    </row>
    <row r="749" spans="3:4" ht="15.75" customHeight="1">
      <c r="C749" s="82"/>
      <c r="D749" s="64"/>
    </row>
    <row r="750" spans="3:4" ht="15.75" customHeight="1">
      <c r="C750" s="82"/>
      <c r="D750" s="64"/>
    </row>
    <row r="751" spans="3:4" ht="15.75" customHeight="1">
      <c r="C751" s="82"/>
      <c r="D751" s="64"/>
    </row>
    <row r="752" spans="3:4" ht="15.75" customHeight="1">
      <c r="C752" s="82"/>
      <c r="D752" s="64"/>
    </row>
    <row r="753" spans="3:4" ht="15.75" customHeight="1">
      <c r="C753" s="82"/>
      <c r="D753" s="64"/>
    </row>
    <row r="754" spans="3:4" ht="15.75" customHeight="1">
      <c r="C754" s="82"/>
      <c r="D754" s="64"/>
    </row>
    <row r="755" spans="3:4" ht="15.75" customHeight="1">
      <c r="C755" s="82"/>
      <c r="D755" s="64"/>
    </row>
    <row r="756" spans="3:4" ht="15.75" customHeight="1">
      <c r="C756" s="82"/>
      <c r="D756" s="64"/>
    </row>
    <row r="757" spans="3:4" ht="15.75" customHeight="1">
      <c r="C757" s="82"/>
      <c r="D757" s="64"/>
    </row>
    <row r="758" spans="3:4" ht="15.75" customHeight="1">
      <c r="C758" s="82"/>
      <c r="D758" s="64"/>
    </row>
    <row r="759" spans="3:4" ht="15.75" customHeight="1">
      <c r="C759" s="82"/>
      <c r="D759" s="64"/>
    </row>
    <row r="760" spans="3:4" ht="15.75" customHeight="1">
      <c r="C760" s="82"/>
      <c r="D760" s="64"/>
    </row>
    <row r="761" spans="3:4" ht="15.75" customHeight="1">
      <c r="C761" s="82"/>
      <c r="D761" s="64"/>
    </row>
    <row r="762" spans="3:4" ht="15.75" customHeight="1">
      <c r="C762" s="82"/>
      <c r="D762" s="64"/>
    </row>
    <row r="763" spans="3:4" ht="15.75" customHeight="1">
      <c r="C763" s="82"/>
      <c r="D763" s="64"/>
    </row>
    <row r="764" spans="3:4" ht="15.75" customHeight="1">
      <c r="C764" s="82"/>
      <c r="D764" s="64"/>
    </row>
    <row r="765" spans="3:4" ht="15.75" customHeight="1">
      <c r="C765" s="82"/>
      <c r="D765" s="64"/>
    </row>
    <row r="766" spans="3:4" ht="15.75" customHeight="1">
      <c r="C766" s="82"/>
      <c r="D766" s="64"/>
    </row>
    <row r="767" spans="3:4" ht="15.75" customHeight="1">
      <c r="C767" s="82"/>
      <c r="D767" s="64"/>
    </row>
    <row r="768" spans="3:4" ht="15.75" customHeight="1">
      <c r="C768" s="82"/>
      <c r="D768" s="64"/>
    </row>
    <row r="769" spans="3:4" ht="15.75" customHeight="1">
      <c r="C769" s="82"/>
      <c r="D769" s="64"/>
    </row>
    <row r="770" spans="3:4" ht="15.75" customHeight="1">
      <c r="C770" s="82"/>
      <c r="D770" s="64"/>
    </row>
    <row r="771" spans="3:4" ht="15.75" customHeight="1">
      <c r="C771" s="82"/>
      <c r="D771" s="64"/>
    </row>
    <row r="772" spans="3:4" ht="15.75" customHeight="1">
      <c r="C772" s="82"/>
      <c r="D772" s="64"/>
    </row>
    <row r="773" spans="3:4" ht="15.75" customHeight="1">
      <c r="C773" s="82"/>
      <c r="D773" s="64"/>
    </row>
    <row r="774" spans="3:4" ht="15.75" customHeight="1">
      <c r="C774" s="82"/>
      <c r="D774" s="64"/>
    </row>
    <row r="775" spans="3:4" ht="15.75" customHeight="1">
      <c r="C775" s="82"/>
      <c r="D775" s="64"/>
    </row>
    <row r="776" spans="3:4" ht="15.75" customHeight="1">
      <c r="C776" s="82"/>
      <c r="D776" s="64"/>
    </row>
    <row r="777" spans="3:4" ht="15.75" customHeight="1">
      <c r="C777" s="82"/>
      <c r="D777" s="64"/>
    </row>
    <row r="778" spans="3:4" ht="15.75" customHeight="1">
      <c r="C778" s="82"/>
      <c r="D778" s="64"/>
    </row>
    <row r="779" spans="3:4" ht="15.75" customHeight="1">
      <c r="C779" s="82"/>
      <c r="D779" s="64"/>
    </row>
    <row r="780" spans="3:4" ht="15.75" customHeight="1">
      <c r="C780" s="82"/>
      <c r="D780" s="64"/>
    </row>
    <row r="781" spans="3:4" ht="15.75" customHeight="1">
      <c r="C781" s="82"/>
      <c r="D781" s="64"/>
    </row>
    <row r="782" spans="3:4" ht="15.75" customHeight="1">
      <c r="C782" s="82"/>
      <c r="D782" s="64"/>
    </row>
    <row r="783" spans="3:4" ht="15.75" customHeight="1">
      <c r="C783" s="82"/>
      <c r="D783" s="64"/>
    </row>
    <row r="784" spans="3:4" ht="15.75" customHeight="1">
      <c r="C784" s="82"/>
      <c r="D784" s="64"/>
    </row>
    <row r="785" spans="3:4" ht="15.75" customHeight="1">
      <c r="C785" s="82"/>
      <c r="D785" s="64"/>
    </row>
    <row r="786" spans="3:4" ht="15.75" customHeight="1">
      <c r="C786" s="82"/>
      <c r="D786" s="64"/>
    </row>
    <row r="787" spans="3:4" ht="15.75" customHeight="1">
      <c r="C787" s="82"/>
      <c r="D787" s="64"/>
    </row>
    <row r="788" spans="3:4" ht="15.75" customHeight="1">
      <c r="C788" s="82"/>
      <c r="D788" s="64"/>
    </row>
    <row r="789" spans="3:4" ht="15.75" customHeight="1">
      <c r="C789" s="82"/>
      <c r="D789" s="64"/>
    </row>
    <row r="790" spans="3:4" ht="15.75" customHeight="1">
      <c r="C790" s="82"/>
      <c r="D790" s="64"/>
    </row>
    <row r="791" spans="3:4" ht="15.75" customHeight="1">
      <c r="C791" s="82"/>
      <c r="D791" s="64"/>
    </row>
    <row r="792" spans="3:4" ht="15.75" customHeight="1">
      <c r="C792" s="82"/>
      <c r="D792" s="64"/>
    </row>
    <row r="793" spans="3:4" ht="15.75" customHeight="1">
      <c r="C793" s="82"/>
      <c r="D793" s="64"/>
    </row>
    <row r="794" spans="3:4" ht="15.75" customHeight="1">
      <c r="C794" s="82"/>
      <c r="D794" s="64"/>
    </row>
    <row r="795" spans="3:4" ht="15.75" customHeight="1">
      <c r="C795" s="82"/>
      <c r="D795" s="64"/>
    </row>
    <row r="796" spans="3:4" ht="15.75" customHeight="1">
      <c r="C796" s="82"/>
      <c r="D796" s="64"/>
    </row>
    <row r="797" spans="3:4" ht="15.75" customHeight="1">
      <c r="C797" s="82"/>
      <c r="D797" s="64"/>
    </row>
    <row r="798" spans="3:4" ht="15.75" customHeight="1">
      <c r="C798" s="82"/>
      <c r="D798" s="64"/>
    </row>
    <row r="799" spans="3:4" ht="15.75" customHeight="1">
      <c r="C799" s="82"/>
      <c r="D799" s="64"/>
    </row>
    <row r="800" spans="3:4" ht="15.75" customHeight="1">
      <c r="C800" s="82"/>
      <c r="D800" s="64"/>
    </row>
    <row r="801" spans="3:4" ht="15.75" customHeight="1">
      <c r="C801" s="82"/>
      <c r="D801" s="64"/>
    </row>
    <row r="802" spans="3:4" ht="15.75" customHeight="1">
      <c r="C802" s="82"/>
      <c r="D802" s="64"/>
    </row>
    <row r="803" spans="3:4" ht="15.75" customHeight="1">
      <c r="C803" s="82"/>
      <c r="D803" s="64"/>
    </row>
    <row r="804" spans="3:4" ht="15.75" customHeight="1">
      <c r="C804" s="82"/>
      <c r="D804" s="64"/>
    </row>
    <row r="805" spans="3:4" ht="15.75" customHeight="1">
      <c r="C805" s="82"/>
      <c r="D805" s="64"/>
    </row>
    <row r="806" spans="3:4" ht="15.75" customHeight="1">
      <c r="C806" s="82"/>
      <c r="D806" s="64"/>
    </row>
    <row r="807" spans="3:4" ht="15.75" customHeight="1">
      <c r="C807" s="82"/>
      <c r="D807" s="64"/>
    </row>
    <row r="808" spans="3:4" ht="15.75" customHeight="1">
      <c r="C808" s="82"/>
      <c r="D808" s="64"/>
    </row>
    <row r="809" spans="3:4" ht="15.75" customHeight="1">
      <c r="C809" s="82"/>
      <c r="D809" s="64"/>
    </row>
    <row r="810" spans="3:4" ht="15.75" customHeight="1">
      <c r="C810" s="82"/>
      <c r="D810" s="64"/>
    </row>
    <row r="811" spans="3:4" ht="15.75" customHeight="1">
      <c r="C811" s="82"/>
      <c r="D811" s="64"/>
    </row>
    <row r="812" spans="3:4" ht="15.75" customHeight="1">
      <c r="C812" s="82"/>
      <c r="D812" s="64"/>
    </row>
    <row r="813" spans="3:4" ht="15.75" customHeight="1">
      <c r="C813" s="82"/>
      <c r="D813" s="64"/>
    </row>
    <row r="814" spans="3:4" ht="15.75" customHeight="1">
      <c r="C814" s="82"/>
      <c r="D814" s="64"/>
    </row>
    <row r="815" spans="3:4" ht="15.75" customHeight="1">
      <c r="C815" s="82"/>
      <c r="D815" s="64"/>
    </row>
    <row r="816" spans="3:4" ht="15.75" customHeight="1">
      <c r="C816" s="82"/>
      <c r="D816" s="64"/>
    </row>
    <row r="817" spans="3:4" ht="15.75" customHeight="1">
      <c r="C817" s="82"/>
      <c r="D817" s="64"/>
    </row>
    <row r="818" spans="3:4" ht="15.75" customHeight="1">
      <c r="C818" s="82"/>
      <c r="D818" s="64"/>
    </row>
    <row r="819" spans="3:4" ht="15.75" customHeight="1">
      <c r="C819" s="82"/>
      <c r="D819" s="64"/>
    </row>
    <row r="820" spans="3:4" ht="15.75" customHeight="1">
      <c r="C820" s="82"/>
      <c r="D820" s="64"/>
    </row>
    <row r="821" spans="3:4" ht="15.75" customHeight="1">
      <c r="C821" s="82"/>
      <c r="D821" s="64"/>
    </row>
    <row r="822" spans="3:4" ht="15.75" customHeight="1">
      <c r="C822" s="82"/>
      <c r="D822" s="64"/>
    </row>
    <row r="823" spans="3:4" ht="15.75" customHeight="1">
      <c r="C823" s="82"/>
      <c r="D823" s="64"/>
    </row>
    <row r="824" spans="3:4" ht="15.75" customHeight="1">
      <c r="C824" s="82"/>
      <c r="D824" s="64"/>
    </row>
    <row r="825" spans="3:4" ht="15.75" customHeight="1">
      <c r="C825" s="82"/>
      <c r="D825" s="64"/>
    </row>
    <row r="826" spans="3:4" ht="15.75" customHeight="1">
      <c r="C826" s="82"/>
      <c r="D826" s="64"/>
    </row>
    <row r="827" spans="3:4" ht="15.75" customHeight="1">
      <c r="C827" s="82"/>
      <c r="D827" s="64"/>
    </row>
    <row r="828" spans="3:4" ht="15.75" customHeight="1">
      <c r="C828" s="82"/>
      <c r="D828" s="64"/>
    </row>
    <row r="829" spans="3:4" ht="15.75" customHeight="1">
      <c r="C829" s="82"/>
      <c r="D829" s="64"/>
    </row>
    <row r="830" spans="3:4" ht="15.75" customHeight="1">
      <c r="C830" s="82"/>
      <c r="D830" s="64"/>
    </row>
    <row r="831" spans="3:4" ht="15.75" customHeight="1">
      <c r="C831" s="82"/>
      <c r="D831" s="64"/>
    </row>
    <row r="832" spans="3:4" ht="15.75" customHeight="1">
      <c r="C832" s="82"/>
      <c r="D832" s="64"/>
    </row>
    <row r="833" spans="3:4" ht="15.75" customHeight="1">
      <c r="C833" s="82"/>
      <c r="D833" s="64"/>
    </row>
    <row r="834" spans="3:4" ht="15.75" customHeight="1">
      <c r="C834" s="82"/>
      <c r="D834" s="64"/>
    </row>
    <row r="835" spans="3:4" ht="15.75" customHeight="1">
      <c r="C835" s="82"/>
      <c r="D835" s="64"/>
    </row>
    <row r="836" spans="3:4" ht="15.75" customHeight="1">
      <c r="C836" s="82"/>
      <c r="D836" s="64"/>
    </row>
    <row r="837" spans="3:4" ht="15.75" customHeight="1">
      <c r="C837" s="82"/>
      <c r="D837" s="64"/>
    </row>
    <row r="838" spans="3:4" ht="15.75" customHeight="1">
      <c r="C838" s="82"/>
      <c r="D838" s="64"/>
    </row>
    <row r="839" spans="3:4" ht="15.75" customHeight="1">
      <c r="C839" s="82"/>
      <c r="D839" s="64"/>
    </row>
    <row r="840" spans="3:4" ht="15.75" customHeight="1">
      <c r="C840" s="82"/>
      <c r="D840" s="64"/>
    </row>
    <row r="841" spans="3:4" ht="15.75" customHeight="1">
      <c r="C841" s="82"/>
      <c r="D841" s="64"/>
    </row>
    <row r="842" spans="3:4" ht="15.75" customHeight="1">
      <c r="C842" s="82"/>
      <c r="D842" s="64"/>
    </row>
    <row r="843" spans="3:4" ht="15.75" customHeight="1">
      <c r="C843" s="82"/>
      <c r="D843" s="64"/>
    </row>
    <row r="844" spans="3:4" ht="15.75" customHeight="1">
      <c r="C844" s="82"/>
      <c r="D844" s="64"/>
    </row>
    <row r="845" spans="3:4" ht="15.75" customHeight="1">
      <c r="C845" s="82"/>
      <c r="D845" s="64"/>
    </row>
    <row r="846" spans="3:4" ht="15.75" customHeight="1">
      <c r="C846" s="82"/>
      <c r="D846" s="64"/>
    </row>
    <row r="847" spans="3:4" ht="15.75" customHeight="1">
      <c r="C847" s="82"/>
      <c r="D847" s="64"/>
    </row>
    <row r="848" spans="3:4" ht="15.75" customHeight="1">
      <c r="C848" s="82"/>
      <c r="D848" s="64"/>
    </row>
    <row r="849" spans="3:4" ht="15.75" customHeight="1">
      <c r="C849" s="82"/>
      <c r="D849" s="64"/>
    </row>
    <row r="850" spans="3:4" ht="15.75" customHeight="1">
      <c r="C850" s="82"/>
      <c r="D850" s="64"/>
    </row>
    <row r="851" spans="3:4" ht="15.75" customHeight="1">
      <c r="C851" s="82"/>
      <c r="D851" s="64"/>
    </row>
    <row r="852" spans="3:4" ht="15.75" customHeight="1">
      <c r="C852" s="82"/>
      <c r="D852" s="64"/>
    </row>
    <row r="853" spans="3:4" ht="15.75" customHeight="1">
      <c r="C853" s="82"/>
      <c r="D853" s="64"/>
    </row>
    <row r="854" spans="3:4" ht="15.75" customHeight="1">
      <c r="C854" s="82"/>
      <c r="D854" s="64"/>
    </row>
    <row r="855" spans="3:4" ht="15.75" customHeight="1">
      <c r="C855" s="82"/>
      <c r="D855" s="64"/>
    </row>
    <row r="856" spans="3:4" ht="15.75" customHeight="1">
      <c r="C856" s="82"/>
      <c r="D856" s="64"/>
    </row>
    <row r="857" spans="3:4" ht="15.75" customHeight="1">
      <c r="C857" s="82"/>
      <c r="D857" s="64"/>
    </row>
    <row r="858" spans="3:4" ht="15.75" customHeight="1">
      <c r="C858" s="82"/>
      <c r="D858" s="64"/>
    </row>
    <row r="859" spans="3:4" ht="15.75" customHeight="1">
      <c r="C859" s="82"/>
      <c r="D859" s="64"/>
    </row>
    <row r="860" spans="3:4" ht="15.75" customHeight="1">
      <c r="C860" s="82"/>
      <c r="D860" s="64"/>
    </row>
    <row r="861" spans="3:4" ht="15.75" customHeight="1">
      <c r="C861" s="82"/>
      <c r="D861" s="64"/>
    </row>
    <row r="862" spans="3:4" ht="15.75" customHeight="1">
      <c r="C862" s="82"/>
      <c r="D862" s="64"/>
    </row>
    <row r="863" spans="3:4" ht="15.75" customHeight="1">
      <c r="C863" s="82"/>
      <c r="D863" s="64"/>
    </row>
    <row r="864" spans="3:4" ht="15.75" customHeight="1">
      <c r="C864" s="82"/>
      <c r="D864" s="64"/>
    </row>
    <row r="865" spans="3:4" ht="15.75" customHeight="1">
      <c r="C865" s="82"/>
      <c r="D865" s="64"/>
    </row>
    <row r="866" spans="3:4" ht="15.75" customHeight="1">
      <c r="C866" s="82"/>
      <c r="D866" s="64"/>
    </row>
    <row r="867" spans="3:4" ht="15.75" customHeight="1">
      <c r="C867" s="82"/>
      <c r="D867" s="64"/>
    </row>
    <row r="868" spans="3:4" ht="15.75" customHeight="1">
      <c r="C868" s="82"/>
      <c r="D868" s="64"/>
    </row>
    <row r="869" spans="3:4" ht="15.75" customHeight="1">
      <c r="C869" s="82"/>
      <c r="D869" s="64"/>
    </row>
    <row r="870" spans="3:4" ht="15.75" customHeight="1">
      <c r="C870" s="82"/>
      <c r="D870" s="64"/>
    </row>
    <row r="871" spans="3:4" ht="15.75" customHeight="1">
      <c r="C871" s="82"/>
      <c r="D871" s="64"/>
    </row>
    <row r="872" spans="3:4" ht="15.75" customHeight="1">
      <c r="C872" s="82"/>
      <c r="D872" s="64"/>
    </row>
    <row r="873" spans="3:4" ht="15.75" customHeight="1">
      <c r="C873" s="82"/>
      <c r="D873" s="64"/>
    </row>
    <row r="874" spans="3:4" ht="15.75" customHeight="1">
      <c r="C874" s="82"/>
      <c r="D874" s="64"/>
    </row>
    <row r="875" spans="3:4" ht="15.75" customHeight="1">
      <c r="C875" s="82"/>
      <c r="D875" s="64"/>
    </row>
    <row r="876" spans="3:4" ht="15.75" customHeight="1">
      <c r="C876" s="82"/>
      <c r="D876" s="64"/>
    </row>
    <row r="877" spans="3:4" ht="15.75" customHeight="1">
      <c r="C877" s="82"/>
      <c r="D877" s="64"/>
    </row>
    <row r="878" spans="3:4" ht="15.75" customHeight="1">
      <c r="C878" s="82"/>
      <c r="D878" s="64"/>
    </row>
    <row r="879" spans="3:4" ht="15.75" customHeight="1">
      <c r="C879" s="82"/>
      <c r="D879" s="64"/>
    </row>
    <row r="880" spans="3:4" ht="15.75" customHeight="1">
      <c r="C880" s="82"/>
      <c r="D880" s="64"/>
    </row>
    <row r="881" spans="3:4" ht="15.75" customHeight="1">
      <c r="C881" s="82"/>
      <c r="D881" s="64"/>
    </row>
    <row r="882" spans="3:4" ht="15.75" customHeight="1">
      <c r="C882" s="82"/>
      <c r="D882" s="64"/>
    </row>
    <row r="883" spans="3:4" ht="15.75" customHeight="1">
      <c r="C883" s="82"/>
      <c r="D883" s="64"/>
    </row>
    <row r="884" spans="3:4" ht="15.75" customHeight="1">
      <c r="C884" s="82"/>
      <c r="D884" s="64"/>
    </row>
    <row r="885" spans="3:4" ht="15.75" customHeight="1">
      <c r="C885" s="82"/>
      <c r="D885" s="64"/>
    </row>
    <row r="886" spans="3:4" ht="15.75" customHeight="1">
      <c r="C886" s="82"/>
      <c r="D886" s="64"/>
    </row>
    <row r="887" spans="3:4" ht="15.75" customHeight="1">
      <c r="C887" s="82"/>
      <c r="D887" s="64"/>
    </row>
    <row r="888" spans="3:4" ht="15.75" customHeight="1">
      <c r="C888" s="82"/>
      <c r="D888" s="64"/>
    </row>
    <row r="889" spans="3:4" ht="15.75" customHeight="1">
      <c r="C889" s="82"/>
      <c r="D889" s="64"/>
    </row>
    <row r="890" spans="3:4" ht="15.75" customHeight="1">
      <c r="C890" s="82"/>
      <c r="D890" s="64"/>
    </row>
    <row r="891" spans="3:4" ht="15.75" customHeight="1">
      <c r="C891" s="82"/>
      <c r="D891" s="64"/>
    </row>
    <row r="892" spans="3:4" ht="15.75" customHeight="1">
      <c r="C892" s="82"/>
      <c r="D892" s="64"/>
    </row>
    <row r="893" spans="3:4" ht="15.75" customHeight="1">
      <c r="C893" s="82"/>
      <c r="D893" s="64"/>
    </row>
    <row r="894" spans="3:4" ht="15.75" customHeight="1">
      <c r="C894" s="82"/>
      <c r="D894" s="64"/>
    </row>
    <row r="895" spans="3:4" ht="15.75" customHeight="1">
      <c r="C895" s="82"/>
      <c r="D895" s="64"/>
    </row>
    <row r="896" spans="3:4" ht="15.75" customHeight="1">
      <c r="C896" s="82"/>
      <c r="D896" s="64"/>
    </row>
    <row r="897" spans="3:4" ht="15.75" customHeight="1">
      <c r="C897" s="82"/>
      <c r="D897" s="64"/>
    </row>
    <row r="898" spans="3:4" ht="15.75" customHeight="1">
      <c r="C898" s="82"/>
      <c r="D898" s="64"/>
    </row>
    <row r="899" spans="3:4" ht="15.75" customHeight="1">
      <c r="C899" s="82"/>
      <c r="D899" s="64"/>
    </row>
    <row r="900" spans="3:4" ht="15.75" customHeight="1">
      <c r="C900" s="82"/>
      <c r="D900" s="64"/>
    </row>
    <row r="901" spans="3:4" ht="15.75" customHeight="1">
      <c r="C901" s="82"/>
      <c r="D901" s="64"/>
    </row>
    <row r="902" spans="3:4" ht="15.75" customHeight="1">
      <c r="C902" s="82"/>
      <c r="D902" s="64"/>
    </row>
    <row r="903" spans="3:4" ht="15.75" customHeight="1">
      <c r="C903" s="82"/>
      <c r="D903" s="64"/>
    </row>
    <row r="904" spans="3:4" ht="15.75" customHeight="1">
      <c r="C904" s="82"/>
      <c r="D904" s="64"/>
    </row>
    <row r="905" spans="3:4" ht="15.75" customHeight="1">
      <c r="C905" s="82"/>
      <c r="D905" s="64"/>
    </row>
    <row r="906" spans="3:4" ht="15.75" customHeight="1">
      <c r="C906" s="82"/>
      <c r="D906" s="64"/>
    </row>
    <row r="907" spans="3:4" ht="15.75" customHeight="1">
      <c r="C907" s="82"/>
      <c r="D907" s="64"/>
    </row>
    <row r="908" spans="3:4" ht="15.75" customHeight="1">
      <c r="C908" s="82"/>
      <c r="D908" s="64"/>
    </row>
    <row r="909" spans="3:4" ht="15.75" customHeight="1">
      <c r="C909" s="82"/>
      <c r="D909" s="64"/>
    </row>
    <row r="910" spans="3:4" ht="15.75" customHeight="1">
      <c r="C910" s="82"/>
      <c r="D910" s="64"/>
    </row>
    <row r="911" spans="3:4" ht="15.75" customHeight="1">
      <c r="C911" s="82"/>
      <c r="D911" s="64"/>
    </row>
    <row r="912" spans="3:4" ht="15.75" customHeight="1">
      <c r="C912" s="82"/>
      <c r="D912" s="64"/>
    </row>
    <row r="913" spans="3:4" ht="15.75" customHeight="1">
      <c r="C913" s="82"/>
      <c r="D913" s="64"/>
    </row>
    <row r="914" spans="3:4" ht="15.75" customHeight="1">
      <c r="C914" s="82"/>
      <c r="D914" s="64"/>
    </row>
    <row r="915" spans="3:4" ht="15.75" customHeight="1">
      <c r="C915" s="82"/>
      <c r="D915" s="64"/>
    </row>
    <row r="916" spans="3:4" ht="15.75" customHeight="1">
      <c r="C916" s="82"/>
      <c r="D916" s="64"/>
    </row>
    <row r="917" spans="3:4" ht="15.75" customHeight="1">
      <c r="C917" s="82"/>
      <c r="D917" s="64"/>
    </row>
    <row r="918" spans="3:4" ht="15.75" customHeight="1">
      <c r="C918" s="82"/>
      <c r="D918" s="64"/>
    </row>
    <row r="919" spans="3:4" ht="15.75" customHeight="1">
      <c r="C919" s="82"/>
      <c r="D919" s="64"/>
    </row>
    <row r="920" spans="3:4" ht="15.75" customHeight="1">
      <c r="C920" s="82"/>
      <c r="D920" s="64"/>
    </row>
    <row r="921" spans="3:4" ht="15.75" customHeight="1">
      <c r="C921" s="82"/>
      <c r="D921" s="64"/>
    </row>
    <row r="922" spans="3:4" ht="15.75" customHeight="1">
      <c r="C922" s="82"/>
      <c r="D922" s="64"/>
    </row>
    <row r="923" spans="3:4" ht="15.75" customHeight="1">
      <c r="C923" s="82"/>
      <c r="D923" s="64"/>
    </row>
    <row r="924" spans="3:4" ht="15.75" customHeight="1">
      <c r="C924" s="82"/>
      <c r="D924" s="64"/>
    </row>
    <row r="925" spans="3:4" ht="15.75" customHeight="1">
      <c r="C925" s="82"/>
      <c r="D925" s="64"/>
    </row>
    <row r="926" spans="3:4" ht="15.75" customHeight="1">
      <c r="C926" s="82"/>
      <c r="D926" s="64"/>
    </row>
    <row r="927" spans="3:4" ht="15.75" customHeight="1">
      <c r="C927" s="82"/>
      <c r="D927" s="64"/>
    </row>
    <row r="928" spans="3:4" ht="15.75" customHeight="1">
      <c r="C928" s="82"/>
      <c r="D928" s="64"/>
    </row>
    <row r="929" spans="3:4" ht="15.75" customHeight="1">
      <c r="C929" s="82"/>
      <c r="D929" s="64"/>
    </row>
    <row r="930" spans="3:4" ht="15.75" customHeight="1">
      <c r="C930" s="82"/>
      <c r="D930" s="64"/>
    </row>
    <row r="931" spans="3:4" ht="15.75" customHeight="1">
      <c r="C931" s="82"/>
      <c r="D931" s="64"/>
    </row>
    <row r="932" spans="3:4" ht="15.75" customHeight="1">
      <c r="C932" s="82"/>
      <c r="D932" s="64"/>
    </row>
    <row r="933" spans="3:4" ht="15.75" customHeight="1">
      <c r="C933" s="82"/>
      <c r="D933" s="64"/>
    </row>
    <row r="934" spans="3:4" ht="15.75" customHeight="1">
      <c r="C934" s="82"/>
      <c r="D934" s="64"/>
    </row>
    <row r="935" spans="3:4" ht="15.75" customHeight="1">
      <c r="C935" s="82"/>
      <c r="D935" s="64"/>
    </row>
    <row r="936" spans="3:4" ht="15.75" customHeight="1">
      <c r="C936" s="82"/>
      <c r="D936" s="64"/>
    </row>
    <row r="937" spans="3:4" ht="15.75" customHeight="1">
      <c r="C937" s="82"/>
      <c r="D937" s="64"/>
    </row>
    <row r="938" spans="3:4" ht="15.75" customHeight="1">
      <c r="C938" s="82"/>
      <c r="D938" s="64"/>
    </row>
    <row r="939" spans="3:4" ht="15.75" customHeight="1">
      <c r="C939" s="82"/>
      <c r="D939" s="64"/>
    </row>
    <row r="940" spans="3:4" ht="15.75" customHeight="1">
      <c r="C940" s="82"/>
      <c r="D940" s="64"/>
    </row>
    <row r="941" spans="3:4" ht="15.75" customHeight="1">
      <c r="C941" s="82"/>
      <c r="D941" s="64"/>
    </row>
    <row r="942" spans="3:4" ht="15.75" customHeight="1">
      <c r="C942" s="82"/>
      <c r="D942" s="64"/>
    </row>
    <row r="943" spans="3:4" ht="15.75" customHeight="1">
      <c r="C943" s="82"/>
      <c r="D943" s="64"/>
    </row>
    <row r="944" spans="3:4" ht="15.75" customHeight="1">
      <c r="C944" s="82"/>
      <c r="D944" s="64"/>
    </row>
    <row r="945" spans="3:4" ht="15.75" customHeight="1">
      <c r="C945" s="82"/>
      <c r="D945" s="64"/>
    </row>
    <row r="946" spans="3:4" ht="15.75" customHeight="1">
      <c r="C946" s="82"/>
      <c r="D946" s="64"/>
    </row>
    <row r="947" spans="3:4" ht="15.75" customHeight="1">
      <c r="C947" s="82"/>
      <c r="D947" s="64"/>
    </row>
    <row r="948" spans="3:4" ht="15.75" customHeight="1">
      <c r="C948" s="82"/>
      <c r="D948" s="64"/>
    </row>
    <row r="949" spans="3:4" ht="15.75" customHeight="1">
      <c r="C949" s="82"/>
      <c r="D949" s="64"/>
    </row>
    <row r="950" spans="3:4" ht="15.75" customHeight="1">
      <c r="C950" s="82"/>
      <c r="D950" s="64"/>
    </row>
    <row r="951" spans="3:4" ht="15.75" customHeight="1">
      <c r="C951" s="82"/>
      <c r="D951" s="64"/>
    </row>
    <row r="952" spans="3:4" ht="15.75" customHeight="1">
      <c r="C952" s="82"/>
      <c r="D952" s="64"/>
    </row>
    <row r="953" spans="3:4" ht="15.75" customHeight="1">
      <c r="C953" s="82"/>
      <c r="D953" s="64"/>
    </row>
    <row r="954" spans="3:4" ht="15.75" customHeight="1">
      <c r="C954" s="82"/>
      <c r="D954" s="64"/>
    </row>
    <row r="955" spans="3:4" ht="15.75" customHeight="1">
      <c r="C955" s="82"/>
      <c r="D955" s="64"/>
    </row>
    <row r="956" spans="3:4" ht="15.75" customHeight="1">
      <c r="C956" s="82"/>
      <c r="D956" s="64"/>
    </row>
    <row r="957" spans="3:4" ht="15.75" customHeight="1">
      <c r="C957" s="82"/>
      <c r="D957" s="64"/>
    </row>
    <row r="958" spans="3:4" ht="15.75" customHeight="1">
      <c r="C958" s="82"/>
      <c r="D958" s="64"/>
    </row>
    <row r="959" spans="3:4" ht="15.75" customHeight="1">
      <c r="C959" s="82"/>
      <c r="D959" s="64"/>
    </row>
    <row r="960" spans="3:4" ht="15.75" customHeight="1">
      <c r="C960" s="82"/>
      <c r="D960" s="64"/>
    </row>
    <row r="961" spans="3:4" ht="15.75" customHeight="1">
      <c r="C961" s="82"/>
      <c r="D961" s="64"/>
    </row>
    <row r="962" spans="3:4" ht="15.75" customHeight="1">
      <c r="C962" s="82"/>
      <c r="D962" s="64"/>
    </row>
    <row r="963" spans="3:4" ht="15.75" customHeight="1">
      <c r="C963" s="82"/>
      <c r="D963" s="64"/>
    </row>
    <row r="964" spans="3:4" ht="15.75" customHeight="1">
      <c r="C964" s="82"/>
      <c r="D964" s="64"/>
    </row>
    <row r="965" spans="3:4" ht="15.75" customHeight="1">
      <c r="C965" s="82"/>
      <c r="D965" s="64"/>
    </row>
    <row r="966" spans="3:4" ht="15.75" customHeight="1">
      <c r="C966" s="82"/>
      <c r="D966" s="64"/>
    </row>
    <row r="967" spans="3:4" ht="15.75" customHeight="1">
      <c r="C967" s="82"/>
      <c r="D967" s="64"/>
    </row>
    <row r="968" spans="3:4" ht="15.75" customHeight="1">
      <c r="C968" s="82"/>
      <c r="D968" s="64"/>
    </row>
    <row r="969" spans="3:4" ht="15.75" customHeight="1">
      <c r="C969" s="82"/>
      <c r="D969" s="64"/>
    </row>
    <row r="970" spans="3:4" ht="15.75" customHeight="1">
      <c r="C970" s="82"/>
      <c r="D970" s="64"/>
    </row>
    <row r="971" spans="3:4" ht="15.75" customHeight="1">
      <c r="C971" s="82"/>
      <c r="D971" s="64"/>
    </row>
    <row r="972" spans="3:4" ht="15.75" customHeight="1">
      <c r="C972" s="82"/>
      <c r="D972" s="64"/>
    </row>
    <row r="973" spans="3:4" ht="15.75" customHeight="1">
      <c r="C973" s="82"/>
      <c r="D973" s="64"/>
    </row>
    <row r="974" spans="3:4" ht="15.75" customHeight="1">
      <c r="C974" s="82"/>
      <c r="D974" s="64"/>
    </row>
    <row r="975" spans="3:4" ht="15.75" customHeight="1">
      <c r="C975" s="82"/>
      <c r="D975" s="64"/>
    </row>
    <row r="976" spans="3:4" ht="15.75" customHeight="1">
      <c r="C976" s="82"/>
      <c r="D976" s="64"/>
    </row>
    <row r="977" spans="3:4" ht="15.75" customHeight="1">
      <c r="C977" s="82"/>
      <c r="D977" s="64"/>
    </row>
    <row r="978" spans="3:4" ht="15.75" customHeight="1">
      <c r="C978" s="82"/>
      <c r="D978" s="64"/>
    </row>
    <row r="979" spans="3:4" ht="15.75" customHeight="1">
      <c r="C979" s="82"/>
      <c r="D979" s="64"/>
    </row>
    <row r="980" spans="3:4" ht="15.75" customHeight="1">
      <c r="C980" s="82"/>
      <c r="D980" s="64"/>
    </row>
    <row r="981" spans="3:4" ht="15.75" customHeight="1">
      <c r="C981" s="82"/>
      <c r="D981" s="64"/>
    </row>
    <row r="982" spans="3:4" ht="15.75" customHeight="1">
      <c r="C982" s="82"/>
      <c r="D982" s="64"/>
    </row>
    <row r="983" spans="3:4" ht="15.75" customHeight="1">
      <c r="C983" s="82"/>
      <c r="D983" s="64"/>
    </row>
    <row r="984" spans="3:4" ht="15.75" customHeight="1">
      <c r="C984" s="82"/>
      <c r="D984" s="64"/>
    </row>
    <row r="985" spans="3:4" ht="15.75" customHeight="1">
      <c r="C985" s="82"/>
      <c r="D985" s="64"/>
    </row>
    <row r="986" spans="3:4" ht="15.75" customHeight="1">
      <c r="C986" s="82"/>
      <c r="D986" s="64"/>
    </row>
    <row r="987" spans="3:4" ht="15.75" customHeight="1">
      <c r="C987" s="82"/>
      <c r="D987" s="64"/>
    </row>
    <row r="988" spans="3:4" ht="15.75" customHeight="1">
      <c r="C988" s="82"/>
      <c r="D988" s="64"/>
    </row>
    <row r="989" spans="3:4" ht="15.75" customHeight="1">
      <c r="C989" s="82"/>
      <c r="D989" s="64"/>
    </row>
    <row r="990" spans="3:4" ht="15.75" customHeight="1">
      <c r="C990" s="82"/>
      <c r="D990" s="64"/>
    </row>
    <row r="991" spans="3:4" ht="15.75" customHeight="1">
      <c r="C991" s="82"/>
      <c r="D991" s="64"/>
    </row>
    <row r="992" spans="3:4" ht="15.75" customHeight="1">
      <c r="C992" s="82"/>
      <c r="D992" s="64"/>
    </row>
    <row r="993" spans="3:4" ht="15.75" customHeight="1">
      <c r="C993" s="82"/>
      <c r="D993" s="64"/>
    </row>
    <row r="994" spans="3:4" ht="15.75" customHeight="1">
      <c r="C994" s="82"/>
      <c r="D994" s="64"/>
    </row>
    <row r="995" spans="3:4" ht="15.75" customHeight="1">
      <c r="C995" s="82"/>
      <c r="D995" s="64"/>
    </row>
    <row r="996" spans="3:4" ht="15.75" customHeight="1">
      <c r="C996" s="82"/>
      <c r="D996" s="64"/>
    </row>
    <row r="997" spans="3:4" ht="15.75" customHeight="1">
      <c r="C997" s="82"/>
      <c r="D997" s="64"/>
    </row>
    <row r="998" spans="3:4" ht="15.75" customHeight="1">
      <c r="C998" s="82"/>
      <c r="D998" s="64"/>
    </row>
    <row r="999" spans="3:4" ht="15.75" customHeight="1">
      <c r="C999" s="82"/>
      <c r="D999" s="64"/>
    </row>
    <row r="1000" spans="3:4" ht="15.75" customHeight="1">
      <c r="C1000" s="82"/>
      <c r="D1000" s="6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68</vt:i4>
      </vt:variant>
    </vt:vector>
  </HeadingPairs>
  <TitlesOfParts>
    <vt:vector size="68" baseType="lpstr">
      <vt:lpstr>Summary</vt:lpstr>
      <vt:lpstr>Autauga</vt:lpstr>
      <vt:lpstr>Baldwin</vt:lpstr>
      <vt:lpstr>Barbour</vt:lpstr>
      <vt:lpstr>Bibb</vt:lpstr>
      <vt:lpstr>Blount</vt:lpstr>
      <vt:lpstr>Bullock</vt:lpstr>
      <vt:lpstr>Butler</vt:lpstr>
      <vt:lpstr>Calhoun</vt:lpstr>
      <vt:lpstr>Chambers</vt:lpstr>
      <vt:lpstr>Cherokee</vt:lpstr>
      <vt:lpstr>Chilton</vt:lpstr>
      <vt:lpstr>Choctaw</vt:lpstr>
      <vt:lpstr>Clarke</vt:lpstr>
      <vt:lpstr>Clay</vt:lpstr>
      <vt:lpstr>Cleburne</vt:lpstr>
      <vt:lpstr>Coffee</vt:lpstr>
      <vt:lpstr>Colbert</vt:lpstr>
      <vt:lpstr>Conecuh</vt:lpstr>
      <vt:lpstr>Coosa</vt:lpstr>
      <vt:lpstr>Covington</vt:lpstr>
      <vt:lpstr>Crenshaw</vt:lpstr>
      <vt:lpstr>Cullman</vt:lpstr>
      <vt:lpstr>Dale</vt:lpstr>
      <vt:lpstr>Dallas</vt:lpstr>
      <vt:lpstr>Dekalb</vt:lpstr>
      <vt:lpstr>Elmore</vt:lpstr>
      <vt:lpstr>Escambia</vt:lpstr>
      <vt:lpstr>Etowah</vt:lpstr>
      <vt:lpstr>Fayette</vt:lpstr>
      <vt:lpstr>Franklin</vt:lpstr>
      <vt:lpstr>Geneva</vt:lpstr>
      <vt:lpstr>Greene</vt:lpstr>
      <vt:lpstr>Hale</vt:lpstr>
      <vt:lpstr>Henry</vt:lpstr>
      <vt:lpstr>Houston</vt:lpstr>
      <vt:lpstr>Jackson</vt:lpstr>
      <vt:lpstr>Jefferson</vt:lpstr>
      <vt:lpstr>Lamar</vt:lpstr>
      <vt:lpstr>Lauderdale</vt:lpstr>
      <vt:lpstr>Lawrence</vt:lpstr>
      <vt:lpstr>Lee</vt:lpstr>
      <vt:lpstr>Limestone</vt:lpstr>
      <vt:lpstr>Lowndes</vt:lpstr>
      <vt:lpstr>Macon</vt:lpstr>
      <vt:lpstr>Madison</vt:lpstr>
      <vt:lpstr>Marengo</vt:lpstr>
      <vt:lpstr>Marion</vt:lpstr>
      <vt:lpstr>Marshall</vt:lpstr>
      <vt:lpstr>Mobile</vt:lpstr>
      <vt:lpstr>Monroe</vt:lpstr>
      <vt:lpstr>Montgomery</vt:lpstr>
      <vt:lpstr>Morgan</vt:lpstr>
      <vt:lpstr>Perry</vt:lpstr>
      <vt:lpstr>Pickens</vt:lpstr>
      <vt:lpstr>Pike</vt:lpstr>
      <vt:lpstr>Randolph</vt:lpstr>
      <vt:lpstr>Russell</vt:lpstr>
      <vt:lpstr>St. Clair</vt:lpstr>
      <vt:lpstr>Shelby</vt:lpstr>
      <vt:lpstr>Sumter</vt:lpstr>
      <vt:lpstr>Talladega</vt:lpstr>
      <vt:lpstr>Tallapoosa</vt:lpstr>
      <vt:lpstr>Tuscaloosa</vt:lpstr>
      <vt:lpstr>Walker</vt:lpstr>
      <vt:lpstr>Washington</vt:lpstr>
      <vt:lpstr>Wilcox</vt:lpstr>
      <vt:lpstr>Winston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Elrod, Jeff</dc:creator>
  <cp:lastModifiedBy>Elrod, Jeff</cp:lastModifiedBy>
  <dcterms:created xsi:type="dcterms:W3CDTF">2026-06-02T20:58:04Z</dcterms:created>
  <dcterms:modified xsi:type="dcterms:W3CDTF">2026-06-02T20:58:04Z</dcterms:modified>
</cp:coreProperties>
</file>